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1.6\pulse-nas\Leo1 (ADB)\Leo (1)\LEO\Hurley\CJENICI 2026\"/>
    </mc:Choice>
  </mc:AlternateContent>
  <xr:revisionPtr revIDLastSave="0" documentId="8_{66BA6A30-F673-4102-9C59-9D60E6929810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Table 1" sheetId="1" r:id="rId1"/>
  </sheets>
  <definedNames>
    <definedName name="_xlnm.Print_Area" localSheetId="0">'Table 1'!$A$1:$E$92</definedName>
  </definedNames>
  <calcPr calcId="191029"/>
</workbook>
</file>

<file path=xl/calcChain.xml><?xml version="1.0" encoding="utf-8"?>
<calcChain xmlns="http://schemas.openxmlformats.org/spreadsheetml/2006/main">
  <c r="H54" i="1" l="1"/>
  <c r="H55" i="1"/>
  <c r="H56" i="1"/>
  <c r="H57" i="1"/>
  <c r="H58" i="1"/>
  <c r="H59" i="1"/>
  <c r="H60" i="1"/>
  <c r="H61" i="1"/>
  <c r="H62" i="1"/>
  <c r="H63" i="1"/>
  <c r="H64" i="1"/>
  <c r="H65" i="1"/>
  <c r="H67" i="1"/>
  <c r="H68" i="1"/>
  <c r="H69" i="1"/>
  <c r="H70" i="1"/>
  <c r="H71" i="1"/>
  <c r="H72" i="1"/>
  <c r="H73" i="1"/>
  <c r="H74" i="1"/>
  <c r="H75" i="1"/>
  <c r="H76" i="1"/>
  <c r="H77" i="1"/>
  <c r="H79" i="1"/>
  <c r="H80" i="1"/>
  <c r="H81" i="1"/>
  <c r="H82" i="1"/>
  <c r="H83" i="1"/>
  <c r="H84" i="1"/>
  <c r="H85" i="1"/>
  <c r="H86" i="1"/>
  <c r="H87" i="1"/>
  <c r="H89" i="1"/>
  <c r="H90" i="1"/>
  <c r="H91" i="1"/>
  <c r="H92" i="1"/>
  <c r="H53" i="1"/>
  <c r="H6" i="1"/>
  <c r="H7" i="1"/>
  <c r="H8" i="1"/>
  <c r="H9" i="1"/>
  <c r="H10" i="1"/>
  <c r="H11" i="1"/>
  <c r="H12" i="1"/>
  <c r="H13" i="1"/>
  <c r="H14" i="1"/>
  <c r="H16" i="1"/>
  <c r="H17" i="1"/>
  <c r="H18" i="1"/>
  <c r="H19" i="1"/>
  <c r="H20" i="1"/>
  <c r="H21" i="1"/>
  <c r="H22" i="1"/>
  <c r="H24" i="1"/>
  <c r="H25" i="1"/>
  <c r="H26" i="1"/>
  <c r="H27" i="1"/>
  <c r="H29" i="1"/>
  <c r="H30" i="1"/>
  <c r="H31" i="1"/>
  <c r="H33" i="1"/>
  <c r="H34" i="1"/>
  <c r="H36" i="1"/>
  <c r="H37" i="1"/>
  <c r="H38" i="1"/>
  <c r="H39" i="1"/>
  <c r="H40" i="1"/>
  <c r="H41" i="1"/>
  <c r="H42" i="1"/>
  <c r="H43" i="1"/>
  <c r="H44" i="1"/>
  <c r="H45" i="1"/>
  <c r="H46" i="1"/>
  <c r="H47" i="1"/>
  <c r="H5" i="1"/>
  <c r="F54" i="1"/>
  <c r="F55" i="1"/>
  <c r="F56" i="1"/>
  <c r="F57" i="1"/>
  <c r="F58" i="1"/>
  <c r="F59" i="1"/>
  <c r="F60" i="1"/>
  <c r="F61" i="1"/>
  <c r="F62" i="1"/>
  <c r="F63" i="1"/>
  <c r="F64" i="1"/>
  <c r="F65" i="1"/>
  <c r="F67" i="1"/>
  <c r="F68" i="1"/>
  <c r="F69" i="1"/>
  <c r="F70" i="1"/>
  <c r="F71" i="1"/>
  <c r="F72" i="1"/>
  <c r="F73" i="1"/>
  <c r="F74" i="1"/>
  <c r="F75" i="1"/>
  <c r="F76" i="1"/>
  <c r="F77" i="1"/>
  <c r="F79" i="1"/>
  <c r="F80" i="1"/>
  <c r="F81" i="1"/>
  <c r="F82" i="1"/>
  <c r="F83" i="1"/>
  <c r="F84" i="1"/>
  <c r="F85" i="1"/>
  <c r="F86" i="1"/>
  <c r="F87" i="1"/>
  <c r="F89" i="1"/>
  <c r="F90" i="1"/>
  <c r="F91" i="1"/>
  <c r="F92" i="1"/>
  <c r="F53" i="1"/>
  <c r="G7" i="1"/>
  <c r="G8" i="1"/>
  <c r="G9" i="1"/>
  <c r="G10" i="1"/>
  <c r="G11" i="1"/>
  <c r="G12" i="1"/>
  <c r="G13" i="1"/>
  <c r="G14" i="1"/>
  <c r="G16" i="1"/>
  <c r="G17" i="1"/>
  <c r="G18" i="1"/>
  <c r="G19" i="1"/>
  <c r="G20" i="1"/>
  <c r="G21" i="1"/>
  <c r="G22" i="1"/>
  <c r="G24" i="1"/>
  <c r="G25" i="1"/>
  <c r="G26" i="1"/>
  <c r="G27" i="1"/>
  <c r="G29" i="1"/>
  <c r="G30" i="1"/>
  <c r="G31" i="1"/>
  <c r="G33" i="1"/>
  <c r="G34" i="1"/>
  <c r="G36" i="1"/>
  <c r="G37" i="1"/>
  <c r="G38" i="1"/>
  <c r="G39" i="1"/>
  <c r="G40" i="1"/>
  <c r="G41" i="1"/>
  <c r="G42" i="1"/>
  <c r="G43" i="1"/>
  <c r="G44" i="1"/>
  <c r="G45" i="1"/>
  <c r="G46" i="1"/>
  <c r="G47" i="1"/>
  <c r="G6" i="1"/>
  <c r="F6" i="1"/>
  <c r="F7" i="1"/>
  <c r="F8" i="1"/>
  <c r="F9" i="1"/>
  <c r="F10" i="1"/>
  <c r="F11" i="1"/>
  <c r="F12" i="1"/>
  <c r="F13" i="1"/>
  <c r="F14" i="1"/>
  <c r="F16" i="1"/>
  <c r="F17" i="1"/>
  <c r="F18" i="1"/>
  <c r="F19" i="1"/>
  <c r="F20" i="1"/>
  <c r="F21" i="1"/>
  <c r="F22" i="1"/>
  <c r="F24" i="1"/>
  <c r="F25" i="1"/>
  <c r="F26" i="1"/>
  <c r="F27" i="1"/>
  <c r="F29" i="1"/>
  <c r="F30" i="1"/>
  <c r="F31" i="1"/>
  <c r="F32" i="1"/>
  <c r="F33" i="1"/>
  <c r="F34" i="1"/>
  <c r="F36" i="1"/>
  <c r="F37" i="1"/>
  <c r="F38" i="1"/>
  <c r="F39" i="1"/>
  <c r="F40" i="1"/>
  <c r="F41" i="1"/>
  <c r="F42" i="1"/>
  <c r="F43" i="1"/>
  <c r="F44" i="1"/>
  <c r="F45" i="1"/>
  <c r="F46" i="1"/>
  <c r="F47" i="1"/>
  <c r="G5" i="1"/>
  <c r="F5" i="1"/>
  <c r="E54" i="1"/>
  <c r="E55" i="1"/>
  <c r="E56" i="1"/>
  <c r="E57" i="1"/>
  <c r="E58" i="1"/>
  <c r="E59" i="1"/>
  <c r="E60" i="1"/>
  <c r="E61" i="1"/>
  <c r="E62" i="1"/>
  <c r="E63" i="1"/>
  <c r="E64" i="1"/>
  <c r="E65" i="1"/>
  <c r="E67" i="1"/>
  <c r="E68" i="1"/>
  <c r="E69" i="1"/>
  <c r="E70" i="1"/>
  <c r="E71" i="1"/>
  <c r="E72" i="1"/>
  <c r="E73" i="1"/>
  <c r="E74" i="1"/>
  <c r="E75" i="1"/>
  <c r="E76" i="1"/>
  <c r="E77" i="1"/>
  <c r="E79" i="1"/>
  <c r="E80" i="1"/>
  <c r="E81" i="1"/>
  <c r="E82" i="1"/>
  <c r="E83" i="1"/>
  <c r="E84" i="1"/>
  <c r="E85" i="1"/>
  <c r="E86" i="1"/>
  <c r="E87" i="1"/>
  <c r="E89" i="1"/>
  <c r="E90" i="1"/>
  <c r="E91" i="1"/>
  <c r="E92" i="1"/>
  <c r="E53" i="1"/>
  <c r="E6" i="1"/>
  <c r="E7" i="1"/>
  <c r="E8" i="1"/>
  <c r="E9" i="1"/>
  <c r="E10" i="1"/>
  <c r="E11" i="1"/>
  <c r="E12" i="1"/>
  <c r="E13" i="1"/>
  <c r="E14" i="1"/>
  <c r="E16" i="1"/>
  <c r="E17" i="1"/>
  <c r="E18" i="1"/>
  <c r="E19" i="1"/>
  <c r="E20" i="1"/>
  <c r="E21" i="1"/>
  <c r="E22" i="1"/>
  <c r="E24" i="1"/>
  <c r="E25" i="1"/>
  <c r="E26" i="1"/>
  <c r="E27" i="1"/>
  <c r="E29" i="1"/>
  <c r="E30" i="1"/>
  <c r="E31" i="1"/>
  <c r="E33" i="1"/>
  <c r="E34" i="1"/>
  <c r="E36" i="1"/>
  <c r="E37" i="1"/>
  <c r="E38" i="1"/>
  <c r="E39" i="1"/>
  <c r="E40" i="1"/>
  <c r="E41" i="1"/>
  <c r="E42" i="1"/>
  <c r="E43" i="1"/>
  <c r="E44" i="1"/>
  <c r="E45" i="1"/>
  <c r="E46" i="1"/>
  <c r="E47" i="1"/>
  <c r="E5" i="1"/>
</calcChain>
</file>

<file path=xl/sharedStrings.xml><?xml version="1.0" encoding="utf-8"?>
<sst xmlns="http://schemas.openxmlformats.org/spreadsheetml/2006/main" count="247" uniqueCount="167">
  <si>
    <r>
      <rPr>
        <b/>
        <sz val="7.5"/>
        <rFont val="Calibri"/>
        <family val="2"/>
      </rPr>
      <t>White</t>
    </r>
  </si>
  <si>
    <r>
      <rPr>
        <b/>
        <sz val="7.5"/>
        <rFont val="Calibri"/>
        <family val="2"/>
      </rPr>
      <t>Black</t>
    </r>
  </si>
  <si>
    <r>
      <rPr>
        <b/>
        <sz val="6.5"/>
        <rFont val="Calibri"/>
        <family val="2"/>
      </rPr>
      <t>H2O Davit System</t>
    </r>
  </si>
  <si>
    <r>
      <rPr>
        <sz val="6.5"/>
        <rFont val="Calibri"/>
        <family val="2"/>
      </rPr>
      <t>H2O-719HF</t>
    </r>
  </si>
  <si>
    <r>
      <rPr>
        <sz val="6.5"/>
        <rFont val="Calibri"/>
        <family val="2"/>
      </rPr>
      <t>N/A</t>
    </r>
  </si>
  <si>
    <r>
      <rPr>
        <sz val="6.5"/>
        <rFont val="Calibri"/>
        <family val="2"/>
      </rPr>
      <t>Highfield H2O Davit Inserts. Recommended for all UL &amp; CL models. Placed under the adjustable chocks to make for a perfect fit</t>
    </r>
  </si>
  <si>
    <r>
      <rPr>
        <sz val="6.5"/>
        <rFont val="Calibri"/>
        <family val="2"/>
      </rPr>
      <t>H2O-1012SH</t>
    </r>
  </si>
  <si>
    <r>
      <rPr>
        <sz val="6.5"/>
        <rFont val="Calibri"/>
        <family val="2"/>
      </rPr>
      <t>H2O Storage Hangers</t>
    </r>
  </si>
  <si>
    <r>
      <rPr>
        <sz val="6.5"/>
        <rFont val="Calibri"/>
        <family val="2"/>
      </rPr>
      <t>COV-1125</t>
    </r>
  </si>
  <si>
    <r>
      <rPr>
        <sz val="6.5"/>
        <rFont val="Calibri"/>
        <family val="2"/>
      </rPr>
      <t>COV-1125-B</t>
    </r>
  </si>
  <si>
    <r>
      <rPr>
        <sz val="6.5"/>
        <rFont val="Calibri"/>
        <family val="2"/>
      </rPr>
      <t>Double Button Mount Plate Covers (pair) for use with H2O &amp; H3O foot plate</t>
    </r>
  </si>
  <si>
    <r>
      <rPr>
        <sz val="6.5"/>
        <rFont val="Calibri"/>
        <family val="2"/>
      </rPr>
      <t>COV-1118S</t>
    </r>
  </si>
  <si>
    <r>
      <rPr>
        <sz val="6.5"/>
        <rFont val="Calibri"/>
        <family val="2"/>
      </rPr>
      <t>COV-1118S-B</t>
    </r>
  </si>
  <si>
    <r>
      <rPr>
        <sz val="6.5"/>
        <rFont val="Calibri"/>
        <family val="2"/>
      </rPr>
      <t>Single Button Mount Plate Covers (pair) for H2O 36" model</t>
    </r>
  </si>
  <si>
    <r>
      <rPr>
        <sz val="6.5"/>
        <rFont val="Calibri"/>
        <family val="2"/>
      </rPr>
      <t>SBP-120SBBP</t>
    </r>
  </si>
  <si>
    <r>
      <rPr>
        <sz val="6.5"/>
        <rFont val="Calibri"/>
        <family val="2"/>
      </rPr>
      <t>H2O Backing Plates (2) - Rectangle Starboard. Compatible with all H2O models.</t>
    </r>
  </si>
  <si>
    <r>
      <rPr>
        <sz val="6.5"/>
        <rFont val="Calibri"/>
        <family val="2"/>
      </rPr>
      <t>SBP-120RSBP</t>
    </r>
  </si>
  <si>
    <r>
      <rPr>
        <sz val="6.5"/>
        <rFont val="Calibri"/>
        <family val="2"/>
      </rPr>
      <t>H2O (36") Backing Plates (2) - Round Starboard for 36" H2O model (note: 36″ mounts require 1 set of rectangular and 1 set of round)</t>
    </r>
  </si>
  <si>
    <r>
      <rPr>
        <sz val="6.5"/>
        <rFont val="Calibri"/>
        <family val="2"/>
      </rPr>
      <t>H2O-1012WA</t>
    </r>
  </si>
  <si>
    <r>
      <rPr>
        <sz val="6.5"/>
        <rFont val="Calibri"/>
        <family val="2"/>
      </rPr>
      <t>Stainless Steel Weaver Adapters for H2O Mounts</t>
    </r>
  </si>
  <si>
    <r>
      <rPr>
        <sz val="6.5"/>
        <rFont val="Calibri"/>
        <family val="2"/>
      </rPr>
      <t>SHM-120LSB</t>
    </r>
  </si>
  <si>
    <r>
      <rPr>
        <sz val="6.5"/>
        <rFont val="Calibri"/>
        <family val="2"/>
      </rPr>
      <t>H2O Shims for Mounting Plate - Round Button Shim 3/8" (Pair)</t>
    </r>
  </si>
  <si>
    <r>
      <rPr>
        <sz val="6.5"/>
        <rFont val="Calibri"/>
        <family val="2"/>
      </rPr>
      <t>SHM-120H2OSSB</t>
    </r>
  </si>
  <si>
    <r>
      <rPr>
        <sz val="6.5"/>
        <rFont val="Calibri"/>
        <family val="2"/>
      </rPr>
      <t>H2O Shims for Mounting Plate - Rectangle Shim 1/4" (Pair)</t>
    </r>
  </si>
  <si>
    <r>
      <rPr>
        <sz val="6.5"/>
        <rFont val="Calibri"/>
        <family val="2"/>
      </rPr>
      <t>SHM-120H2OLSB</t>
    </r>
  </si>
  <si>
    <r>
      <rPr>
        <sz val="6.5"/>
        <rFont val="Calibri"/>
        <family val="2"/>
      </rPr>
      <t>H2O Shims for Mounting Plate - Rectangle Shim 3/8" (Pair)</t>
    </r>
  </si>
  <si>
    <r>
      <rPr>
        <b/>
        <sz val="6.5"/>
        <rFont val="Calibri"/>
        <family val="2"/>
      </rPr>
      <t>H3O Davit System</t>
    </r>
  </si>
  <si>
    <r>
      <rPr>
        <sz val="6.5"/>
        <rFont val="Calibri"/>
        <family val="2"/>
      </rPr>
      <t>H3O-518DXS</t>
    </r>
  </si>
  <si>
    <r>
      <rPr>
        <sz val="6.5"/>
        <rFont val="Calibri"/>
        <family val="2"/>
      </rPr>
      <t>¼” Shim - H3O Davit Extension Shim - Required if lip / boarder on Swim Platform</t>
    </r>
  </si>
  <si>
    <r>
      <rPr>
        <sz val="6.5"/>
        <rFont val="Calibri"/>
        <family val="2"/>
      </rPr>
      <t>H3O-719HF</t>
    </r>
  </si>
  <si>
    <r>
      <rPr>
        <sz val="6.5"/>
        <rFont val="Calibri"/>
        <family val="2"/>
      </rPr>
      <t>Highfield H3O Davit Inserts. Recommended for all UL &amp; CL 290 models and up on the H3O Davit.</t>
    </r>
  </si>
  <si>
    <r>
      <rPr>
        <sz val="6.5"/>
        <rFont val="Calibri"/>
        <family val="2"/>
      </rPr>
      <t>H3O-1213MP</t>
    </r>
  </si>
  <si>
    <r>
      <rPr>
        <sz val="6.5"/>
        <rFont val="Calibri"/>
        <family val="2"/>
      </rPr>
      <t>2 button Mounting Plates for H3O, H3O+, H30+XL</t>
    </r>
  </si>
  <si>
    <r>
      <rPr>
        <sz val="6.5"/>
        <rFont val="Calibri"/>
        <family val="2"/>
      </rPr>
      <t>SHM-120H3OSSB</t>
    </r>
  </si>
  <si>
    <r>
      <rPr>
        <sz val="6.5"/>
        <rFont val="Calibri"/>
        <family val="2"/>
      </rPr>
      <t>H3O Shims for Mounting Plate - Rectangle Shim 1/4" (Pair)</t>
    </r>
  </si>
  <si>
    <r>
      <rPr>
        <sz val="6.5"/>
        <rFont val="Calibri"/>
        <family val="2"/>
      </rPr>
      <t>SHM-120H3OLSB</t>
    </r>
  </si>
  <si>
    <r>
      <rPr>
        <sz val="6.5"/>
        <rFont val="Calibri"/>
        <family val="2"/>
      </rPr>
      <t>H3O Shims for Mounting Plate - Rectangle Shim 3/8" (Pair)</t>
    </r>
  </si>
  <si>
    <r>
      <rPr>
        <sz val="6.5"/>
        <rFont val="Calibri"/>
        <family val="2"/>
      </rPr>
      <t>H3O-1213BP-SB</t>
    </r>
  </si>
  <si>
    <r>
      <rPr>
        <sz val="6.5"/>
        <rFont val="Calibri"/>
        <family val="2"/>
      </rPr>
      <t>Backing Plates for H3O Davits - Starboard</t>
    </r>
  </si>
  <si>
    <r>
      <rPr>
        <b/>
        <sz val="6.5"/>
        <rFont val="Calibri"/>
        <family val="2"/>
      </rPr>
      <t>H3O+ &amp; H3O+ XL Davit System</t>
    </r>
  </si>
  <si>
    <r>
      <rPr>
        <sz val="6.5"/>
        <rFont val="Calibri"/>
        <family val="2"/>
      </rPr>
      <t>H3O-518PLUSXS</t>
    </r>
  </si>
  <si>
    <r>
      <rPr>
        <sz val="6.5"/>
        <rFont val="Calibri"/>
        <family val="2"/>
      </rPr>
      <t>¼” Shim - H3O+ PLUS Davit Extension Shim  - Required if lip / boarder on Swim Platform</t>
    </r>
  </si>
  <si>
    <r>
      <rPr>
        <sz val="6.5"/>
        <rFont val="Calibri"/>
        <family val="2"/>
      </rPr>
      <t>H3O-219PLUSEXNS</t>
    </r>
  </si>
  <si>
    <r>
      <rPr>
        <sz val="6.5"/>
        <rFont val="Calibri"/>
        <family val="2"/>
      </rPr>
      <t>H3O+ Plus Winch Arm Extension - for use with the H3O+ Plus Davit Only</t>
    </r>
  </si>
  <si>
    <r>
      <rPr>
        <b/>
        <sz val="6.5"/>
        <rFont val="Calibri"/>
        <family val="2"/>
      </rPr>
      <t>Chock / SUP</t>
    </r>
  </si>
  <si>
    <r>
      <rPr>
        <sz val="6.5"/>
        <rFont val="Calibri"/>
        <family val="2"/>
      </rPr>
      <t>CHC-517K</t>
    </r>
  </si>
  <si>
    <r>
      <rPr>
        <sz val="6.5"/>
        <rFont val="Calibri"/>
        <family val="2"/>
      </rPr>
      <t>Chock Knob tightens and loosens chock system to rail / channel system.  Includes 1/4″ – 20 Stainless Steel threaded Rod</t>
    </r>
  </si>
  <si>
    <r>
      <rPr>
        <sz val="6.5"/>
        <rFont val="Calibri"/>
        <family val="2"/>
      </rPr>
      <t>RAC-517HR</t>
    </r>
  </si>
  <si>
    <r>
      <rPr>
        <sz val="6.5"/>
        <rFont val="Calibri"/>
        <family val="2"/>
      </rPr>
      <t>Stainless Steel Half Round 1/4″-20 Nut.</t>
    </r>
  </si>
  <si>
    <r>
      <rPr>
        <sz val="6.5"/>
        <rFont val="Calibri"/>
        <family val="2"/>
      </rPr>
      <t>CDP-622</t>
    </r>
  </si>
  <si>
    <r>
      <rPr>
        <sz val="6.5"/>
        <rFont val="Calibri"/>
        <family val="2"/>
      </rPr>
      <t>CDP-622-B</t>
    </r>
  </si>
  <si>
    <r>
      <rPr>
        <sz val="6.5"/>
        <rFont val="Calibri"/>
        <family val="2"/>
      </rPr>
      <t>Chock/SUP Deck Plate (Pair)</t>
    </r>
  </si>
  <si>
    <r>
      <rPr>
        <b/>
        <sz val="6.5"/>
        <rFont val="Calibri"/>
        <family val="2"/>
      </rPr>
      <t>Rail System (Sup/Chock &amp; H2O Systems)</t>
    </r>
  </si>
  <si>
    <r>
      <rPr>
        <sz val="6.5"/>
        <rFont val="Calibri"/>
        <family val="2"/>
      </rPr>
      <t>SRC-521W</t>
    </r>
  </si>
  <si>
    <r>
      <rPr>
        <sz val="6.5"/>
        <rFont val="Calibri"/>
        <family val="2"/>
      </rPr>
      <t>SRC-521B</t>
    </r>
  </si>
  <si>
    <r>
      <rPr>
        <sz val="6.5"/>
        <rFont val="Calibri"/>
        <family val="2"/>
      </rPr>
      <t>Chock - King Starboard™ Rail / Channel System in Black or White. Dims. 3/4″H x 3″W x 36″L</t>
    </r>
  </si>
  <si>
    <r>
      <rPr>
        <sz val="6.5"/>
        <rFont val="Calibri"/>
        <family val="2"/>
      </rPr>
      <t>H2O-521W</t>
    </r>
  </si>
  <si>
    <r>
      <rPr>
        <sz val="6.5"/>
        <rFont val="Calibri"/>
        <family val="2"/>
      </rPr>
      <t>H2O-521B</t>
    </r>
  </si>
  <si>
    <r>
      <rPr>
        <sz val="6.5"/>
        <rFont val="Calibri"/>
        <family val="2"/>
      </rPr>
      <t>H2O - King Starboard™ Rail / Channel System in Black or White. Dims. 3/4″H x 3″W x 36″L</t>
    </r>
  </si>
  <si>
    <r>
      <rPr>
        <b/>
        <sz val="6.5"/>
        <rFont val="Calibri"/>
        <family val="2"/>
      </rPr>
      <t>General</t>
    </r>
  </si>
  <si>
    <r>
      <rPr>
        <sz val="6.5"/>
        <rFont val="Calibri"/>
        <family val="2"/>
      </rPr>
      <t>ADM-1220</t>
    </r>
  </si>
  <si>
    <r>
      <rPr>
        <sz val="6.5"/>
        <rFont val="Calibri"/>
        <family val="2"/>
      </rPr>
      <t>Admiral’s Package – Includes 4 Stainless Steel Ratchet Straps, 4 Padeyes,Starboard Davit Backing Plates, Mount Plate Covers &amp; Cleat w/ Pin</t>
    </r>
  </si>
  <si>
    <r>
      <rPr>
        <sz val="6.5"/>
        <rFont val="Calibri"/>
        <family val="2"/>
      </rPr>
      <t>CAP-1119</t>
    </r>
  </si>
  <si>
    <r>
      <rPr>
        <sz val="6.5"/>
        <rFont val="Calibri"/>
        <family val="2"/>
      </rPr>
      <t>Captain’s Package – Includes 3 Stainless Steel Ratchet Straps, 3 Padeyes, Starboard Davit Backing Plates, Mount Plate Covers &amp; Cleat w/ Pin</t>
    </r>
  </si>
  <si>
    <r>
      <rPr>
        <sz val="6.5"/>
        <rFont val="Calibri"/>
        <family val="2"/>
      </rPr>
      <t>TIE-217-4P</t>
    </r>
  </si>
  <si>
    <r>
      <rPr>
        <sz val="6.5"/>
        <rFont val="Calibri"/>
        <family val="2"/>
      </rPr>
      <t>4 Point Tie Down Package – Includes 4 Stainless Steel Ratchets Straps and 4 SS Padeyes</t>
    </r>
  </si>
  <si>
    <r>
      <rPr>
        <sz val="6.5"/>
        <rFont val="Calibri"/>
        <family val="2"/>
      </rPr>
      <t>TIE-217-3P</t>
    </r>
  </si>
  <si>
    <r>
      <rPr>
        <sz val="6.5"/>
        <rFont val="Calibri"/>
        <family val="2"/>
      </rPr>
      <t>3 Point Tie Down Package – Includes 3 Stainless Steel Ratchets Straps and 3 SS Padeyes</t>
    </r>
  </si>
  <si>
    <r>
      <rPr>
        <sz val="6.5"/>
        <rFont val="Calibri"/>
        <family val="2"/>
      </rPr>
      <t>TIE-1213MS</t>
    </r>
  </si>
  <si>
    <r>
      <rPr>
        <sz val="6.5"/>
        <rFont val="Calibri"/>
        <family val="2"/>
      </rPr>
      <t>Outboard Motor Strap - Recommended to keep your outboard in the "Up" Position. Use with H3O, H3O+, H2O &amp; Traditional Davits.</t>
    </r>
  </si>
  <si>
    <r>
      <rPr>
        <sz val="6.5"/>
        <rFont val="Calibri"/>
        <family val="2"/>
      </rPr>
      <t>TIE-1213RS</t>
    </r>
  </si>
  <si>
    <r>
      <rPr>
        <sz val="6.5"/>
        <rFont val="Calibri"/>
        <family val="2"/>
      </rPr>
      <t>Stainless Steel Rachet Strap - Heavy-Duty Stainless Steel Ratchet Strap with two Stainless Steel Carabiners. Length 1.8 metre</t>
    </r>
  </si>
  <si>
    <r>
      <rPr>
        <sz val="6.5"/>
        <rFont val="Calibri"/>
        <family val="2"/>
      </rPr>
      <t>TIE-1213CB</t>
    </r>
  </si>
  <si>
    <r>
      <rPr>
        <sz val="6.5"/>
        <rFont val="Calibri"/>
        <family val="2"/>
      </rPr>
      <t>Heavy Duty Cambuckle Strap - Heavy-Duty Zinc Plated Cambuckle Strap Tie-Down With Two Carabiners. Adjustable LOA 1.8m</t>
    </r>
  </si>
  <si>
    <r>
      <rPr>
        <sz val="6.5"/>
        <rFont val="Calibri"/>
        <family val="2"/>
      </rPr>
      <t>CLT-1118</t>
    </r>
  </si>
  <si>
    <r>
      <rPr>
        <sz val="6.5"/>
        <rFont val="Calibri"/>
        <family val="2"/>
      </rPr>
      <t>CLT-1118-B</t>
    </r>
  </si>
  <si>
    <r>
      <rPr>
        <sz val="6.5"/>
        <rFont val="Calibri"/>
        <family val="2"/>
      </rPr>
      <t>Hurley Cleat - Removable cleat that attaches directly to the H2O or H3O Mount Plate on the swim platform.</t>
    </r>
  </si>
  <si>
    <r>
      <rPr>
        <sz val="6.5"/>
        <rFont val="Calibri"/>
        <family val="2"/>
      </rPr>
      <t>CLT-1118PMP</t>
    </r>
  </si>
  <si>
    <r>
      <rPr>
        <sz val="6.5"/>
        <rFont val="Calibri"/>
        <family val="2"/>
      </rPr>
      <t>CLT-1118PMP-B</t>
    </r>
  </si>
  <si>
    <r>
      <rPr>
        <sz val="6.5"/>
        <rFont val="Calibri"/>
        <family val="2"/>
      </rPr>
      <t>Hurley Cleat  with mounting plate for additional locations.</t>
    </r>
  </si>
  <si>
    <r>
      <rPr>
        <sz val="6.5"/>
        <rFont val="Calibri"/>
        <family val="2"/>
      </rPr>
      <t>CLT-1118MP</t>
    </r>
  </si>
  <si>
    <r>
      <rPr>
        <sz val="6.5"/>
        <rFont val="Calibri"/>
        <family val="2"/>
      </rPr>
      <t>Cleat Mounting Plate</t>
    </r>
  </si>
  <si>
    <r>
      <rPr>
        <sz val="6.5"/>
        <rFont val="Calibri"/>
        <family val="2"/>
      </rPr>
      <t>FPE-1012</t>
    </r>
  </si>
  <si>
    <r>
      <rPr>
        <sz val="6.5"/>
        <rFont val="Calibri"/>
        <family val="2"/>
      </rPr>
      <t>Folding Pad Eye &amp; Backing Plate - Stainless Steel 1/4″ Folding Padeye and Starboard Padeye Backing Plate. Ideal For Tie-Downs.</t>
    </r>
  </si>
  <si>
    <r>
      <rPr>
        <sz val="6.5"/>
        <rFont val="Calibri"/>
        <family val="2"/>
      </rPr>
      <t>FPE-1012BP</t>
    </r>
  </si>
  <si>
    <r>
      <rPr>
        <sz val="6.5"/>
        <rFont val="Calibri"/>
        <family val="2"/>
      </rPr>
      <t>Backing Plate for Folding Pad Eye</t>
    </r>
  </si>
  <si>
    <r>
      <rPr>
        <sz val="6.5"/>
        <rFont val="Calibri"/>
        <family val="2"/>
      </rPr>
      <t>Rev 1. Nov. 2024                                                                                                                                                    Prices are subject to change without prior notice. Prices are Ex works USA.</t>
    </r>
  </si>
  <si>
    <r>
      <rPr>
        <b/>
        <sz val="6.5"/>
        <rFont val="Calibri"/>
        <family val="2"/>
      </rPr>
      <t>Chock / H2O Davit System</t>
    </r>
  </si>
  <si>
    <r>
      <rPr>
        <sz val="6.5"/>
        <rFont val="Calibri"/>
        <family val="2"/>
      </rPr>
      <t>H2O-1012C</t>
    </r>
  </si>
  <si>
    <r>
      <rPr>
        <sz val="6.5"/>
        <rFont val="Calibri"/>
        <family val="2"/>
      </rPr>
      <t>H2O-1012C-B</t>
    </r>
  </si>
  <si>
    <r>
      <rPr>
        <sz val="6.5"/>
        <rFont val="Calibri"/>
        <family val="2"/>
      </rPr>
      <t>H2O Hard Bottom Chock - Single</t>
    </r>
  </si>
  <si>
    <r>
      <rPr>
        <sz val="6.5"/>
        <rFont val="Calibri"/>
        <family val="2"/>
      </rPr>
      <t>H2O-1012SC</t>
    </r>
  </si>
  <si>
    <r>
      <rPr>
        <sz val="6.5"/>
        <rFont val="Calibri"/>
        <family val="2"/>
      </rPr>
      <t>H2O-1012SC-B</t>
    </r>
  </si>
  <si>
    <r>
      <rPr>
        <sz val="6.5"/>
        <rFont val="Calibri"/>
        <family val="2"/>
      </rPr>
      <t>H2O Hard Bottom Chock - Pack of 4</t>
    </r>
  </si>
  <si>
    <r>
      <rPr>
        <sz val="6.5"/>
        <rFont val="Calibri"/>
        <family val="2"/>
      </rPr>
      <t>H2O-1012M6</t>
    </r>
  </si>
  <si>
    <r>
      <rPr>
        <sz val="6.5"/>
        <rFont val="Calibri"/>
        <family val="2"/>
      </rPr>
      <t>H2O Replacement Foot Mounts - 6" - Sold in Pairs</t>
    </r>
  </si>
  <si>
    <r>
      <rPr>
        <sz val="6.5"/>
        <rFont val="Calibri"/>
        <family val="2"/>
      </rPr>
      <t>H2O-1012M8</t>
    </r>
  </si>
  <si>
    <r>
      <rPr>
        <sz val="6.5"/>
        <rFont val="Calibri"/>
        <family val="2"/>
      </rPr>
      <t>H2O Replacement Foot Mounts - 8" - Sold in Pairs</t>
    </r>
  </si>
  <si>
    <r>
      <rPr>
        <sz val="6.5"/>
        <rFont val="Calibri"/>
        <family val="2"/>
      </rPr>
      <t>H2O-1012M10</t>
    </r>
  </si>
  <si>
    <r>
      <rPr>
        <sz val="6.5"/>
        <rFont val="Calibri"/>
        <family val="2"/>
      </rPr>
      <t>H2O Replacement Foot Mounts - 10" - Sold in Pairs</t>
    </r>
  </si>
  <si>
    <r>
      <rPr>
        <sz val="6.5"/>
        <rFont val="Calibri"/>
        <family val="2"/>
      </rPr>
      <t>H2O-1012M36</t>
    </r>
  </si>
  <si>
    <r>
      <rPr>
        <sz val="6.5"/>
        <rFont val="Calibri"/>
        <family val="2"/>
      </rPr>
      <t>H2O Replacement Foot Mounts - 36" - Sold in Pairs</t>
    </r>
  </si>
  <si>
    <r>
      <rPr>
        <sz val="6.5"/>
        <rFont val="Calibri"/>
        <family val="2"/>
      </rPr>
      <t>H2O-1012CM36</t>
    </r>
  </si>
  <si>
    <r>
      <rPr>
        <sz val="6.5"/>
        <rFont val="Calibri"/>
        <family val="2"/>
      </rPr>
      <t>H2O Mounts - 36" Conversion Foot Mounts - Sold in Pairs</t>
    </r>
  </si>
  <si>
    <r>
      <rPr>
        <sz val="6.5"/>
        <rFont val="Calibri"/>
        <family val="2"/>
      </rPr>
      <t>Stainless Steel H2O Stopper</t>
    </r>
  </si>
  <si>
    <r>
      <rPr>
        <sz val="6.5"/>
        <rFont val="Calibri"/>
        <family val="2"/>
      </rPr>
      <t>H2O-1012P</t>
    </r>
  </si>
  <si>
    <r>
      <rPr>
        <sz val="6.5"/>
        <rFont val="Calibri"/>
        <family val="2"/>
      </rPr>
      <t>Stainless Steel Mount Pin</t>
    </r>
  </si>
  <si>
    <r>
      <rPr>
        <sz val="6.5"/>
        <rFont val="Calibri"/>
        <family val="2"/>
      </rPr>
      <t>H2O-818RMP</t>
    </r>
  </si>
  <si>
    <r>
      <rPr>
        <sz val="6.5"/>
        <rFont val="Calibri"/>
        <family val="2"/>
      </rPr>
      <t>Round Mount Plates for the 36″ Davit. sold in Pairs.  (note pair of round and pair of rectangular plates required for 36" model)</t>
    </r>
  </si>
  <si>
    <r>
      <rPr>
        <sz val="6.5"/>
        <rFont val="Calibri"/>
        <family val="2"/>
      </rPr>
      <t>H2O-1012MP</t>
    </r>
  </si>
  <si>
    <r>
      <rPr>
        <sz val="6.5"/>
        <rFont val="Calibri"/>
        <family val="2"/>
      </rPr>
      <t>Rectangular Mount Plates for the H2O Davit. sold in pairs. for 6″, 8″ ,10", or 36" models</t>
    </r>
  </si>
  <si>
    <r>
      <rPr>
        <sz val="6.5"/>
        <rFont val="Calibri"/>
        <family val="2"/>
      </rPr>
      <t>H2O-817SKS</t>
    </r>
  </si>
  <si>
    <r>
      <rPr>
        <sz val="6.5"/>
        <rFont val="Calibri"/>
        <family val="2"/>
      </rPr>
      <t>H2O Soft Keel Supports</t>
    </r>
  </si>
  <si>
    <r>
      <rPr>
        <sz val="6.5"/>
        <rFont val="Calibri"/>
        <family val="2"/>
      </rPr>
      <t>H2O-817TBBS</t>
    </r>
  </si>
  <si>
    <r>
      <rPr>
        <sz val="6.5"/>
        <rFont val="Calibri"/>
        <family val="2"/>
      </rPr>
      <t>H2O Truss Barrel Bolt / Screw - Used to secure the side plates on each side of the H2O Davit system.</t>
    </r>
  </si>
  <si>
    <r>
      <rPr>
        <sz val="6.5"/>
        <rFont val="Calibri"/>
        <family val="2"/>
      </rPr>
      <t>H3O-1013P</t>
    </r>
  </si>
  <si>
    <r>
      <rPr>
        <sz val="6.5"/>
        <rFont val="Calibri"/>
        <family val="2"/>
      </rPr>
      <t>Stainless Steel Mount Pin H3O/H3OPLUS/XL</t>
    </r>
  </si>
  <si>
    <r>
      <rPr>
        <sz val="6.5"/>
        <rFont val="Calibri"/>
        <family val="2"/>
      </rPr>
      <t>H3O-1015EW</t>
    </r>
  </si>
  <si>
    <r>
      <rPr>
        <sz val="6.5"/>
        <rFont val="Calibri"/>
        <family val="2"/>
      </rPr>
      <t>H3O Electric Winch - White Handle</t>
    </r>
  </si>
  <si>
    <r>
      <rPr>
        <sz val="6.5"/>
        <rFont val="Calibri"/>
        <family val="2"/>
      </rPr>
      <t>H3O-1015EWB</t>
    </r>
  </si>
  <si>
    <r>
      <rPr>
        <sz val="6.5"/>
        <rFont val="Calibri"/>
        <family val="2"/>
      </rPr>
      <t>H3O Electric Winch - Black Handle</t>
    </r>
  </si>
  <si>
    <r>
      <rPr>
        <sz val="6.5"/>
        <rFont val="Calibri"/>
        <family val="2"/>
      </rPr>
      <t>H3O-320ER</t>
    </r>
  </si>
  <si>
    <r>
      <rPr>
        <sz val="6.5"/>
        <rFont val="Calibri"/>
        <family val="2"/>
      </rPr>
      <t>H3O Electric Winch Replacement Remote - Includes 2 Remotes with Batteries.</t>
    </r>
  </si>
  <si>
    <r>
      <rPr>
        <sz val="6.5"/>
        <rFont val="Calibri"/>
        <family val="2"/>
      </rPr>
      <t>H3O-1213WA</t>
    </r>
  </si>
  <si>
    <r>
      <rPr>
        <sz val="6.5"/>
        <rFont val="Calibri"/>
        <family val="2"/>
      </rPr>
      <t>H3O Braking Winch includes – Adjustable 3′ Stainless Steel Winch Arm - For use with H3O - White Handle</t>
    </r>
  </si>
  <si>
    <r>
      <rPr>
        <sz val="6.5"/>
        <rFont val="Calibri"/>
        <family val="2"/>
      </rPr>
      <t>H3O-1120WAB</t>
    </r>
  </si>
  <si>
    <r>
      <rPr>
        <sz val="6.5"/>
        <rFont val="Calibri"/>
        <family val="2"/>
      </rPr>
      <t>H3O Braking Winch includes – Adjustable 3′ Stainless Steel Winch Arm - For use with H3O - Black Handle</t>
    </r>
  </si>
  <si>
    <r>
      <rPr>
        <sz val="6.5"/>
        <rFont val="Calibri"/>
        <family val="2"/>
      </rPr>
      <t>Highfield H3O Davit Inserts</t>
    </r>
  </si>
  <si>
    <r>
      <rPr>
        <sz val="6.5"/>
        <rFont val="Calibri"/>
        <family val="2"/>
      </rPr>
      <t>H3O-1213MW</t>
    </r>
  </si>
  <si>
    <r>
      <rPr>
        <sz val="6.5"/>
        <rFont val="Calibri"/>
        <family val="2"/>
      </rPr>
      <t>H3O Replacement Manual Winch (Winch &amp; Line Only)</t>
    </r>
  </si>
  <si>
    <r>
      <rPr>
        <sz val="6.5"/>
        <rFont val="Calibri"/>
        <family val="2"/>
      </rPr>
      <t>H3O-1213A3</t>
    </r>
  </si>
  <si>
    <r>
      <rPr>
        <sz val="6.5"/>
        <rFont val="Calibri"/>
        <family val="2"/>
      </rPr>
      <t>H3O Winch Arm Extension - 3'</t>
    </r>
  </si>
  <si>
    <r>
      <rPr>
        <sz val="6.5"/>
        <rFont val="Calibri"/>
        <family val="2"/>
      </rPr>
      <t>H3O-1213A4</t>
    </r>
  </si>
  <si>
    <r>
      <rPr>
        <sz val="6.5"/>
        <rFont val="Calibri"/>
        <family val="2"/>
      </rPr>
      <t>H3O Winch Arm Extension - 4'</t>
    </r>
  </si>
  <si>
    <r>
      <rPr>
        <sz val="6.5"/>
        <rFont val="Calibri"/>
        <family val="2"/>
      </rPr>
      <t>H3O-719</t>
    </r>
  </si>
  <si>
    <r>
      <rPr>
        <sz val="6.5"/>
        <rFont val="Calibri"/>
        <family val="2"/>
      </rPr>
      <t>Stainless Steel Winch for the H3O and H3O+</t>
    </r>
  </si>
  <si>
    <r>
      <rPr>
        <b/>
        <sz val="6.5"/>
        <rFont val="Calibri"/>
        <family val="2"/>
      </rPr>
      <t>H3O+ / H3O+ XL Davit System</t>
    </r>
  </si>
  <si>
    <r>
      <rPr>
        <sz val="6.5"/>
        <rFont val="Calibri"/>
        <family val="2"/>
      </rPr>
      <t>H3O-1213P</t>
    </r>
  </si>
  <si>
    <r>
      <rPr>
        <sz val="6.5"/>
        <rFont val="Calibri"/>
        <family val="2"/>
      </rPr>
      <t>Stainless Steel Swivel / Mount Pin</t>
    </r>
  </si>
  <si>
    <r>
      <rPr>
        <sz val="6.5"/>
        <rFont val="Calibri"/>
        <family val="2"/>
      </rPr>
      <t>H3O-1115PLUSWA</t>
    </r>
  </si>
  <si>
    <r>
      <rPr>
        <sz val="6.5"/>
        <rFont val="Calibri"/>
        <family val="2"/>
      </rPr>
      <t>H3O+(PLUS) Braking Winch includes –  Stainless Steel Winch Inserts - For use with H3O &amp; H3O+ - White Handle</t>
    </r>
  </si>
  <si>
    <r>
      <rPr>
        <sz val="6.5"/>
        <rFont val="Calibri"/>
        <family val="2"/>
      </rPr>
      <t>H3O-1115PLUSWAB</t>
    </r>
  </si>
  <si>
    <r>
      <rPr>
        <sz val="6.5"/>
        <rFont val="Calibri"/>
        <family val="2"/>
      </rPr>
      <t>H3O+(PLUS) Braking Winch includes –  Stainless Steel Winch Inserts - For use with H3O &amp; H3O+ - Black Handle</t>
    </r>
  </si>
  <si>
    <r>
      <rPr>
        <sz val="6.5"/>
        <rFont val="Calibri"/>
        <family val="2"/>
      </rPr>
      <t>H3O-1115PLUSEW</t>
    </r>
  </si>
  <si>
    <r>
      <rPr>
        <sz val="6.5"/>
        <rFont val="Calibri"/>
        <family val="2"/>
      </rPr>
      <t>Electric winch for H30+ (with white handle)</t>
    </r>
  </si>
  <si>
    <r>
      <rPr>
        <sz val="6.5"/>
        <rFont val="Calibri"/>
        <family val="2"/>
      </rPr>
      <t>H3O-1115PLUSEWB</t>
    </r>
  </si>
  <si>
    <r>
      <rPr>
        <sz val="6.5"/>
        <rFont val="Calibri"/>
        <family val="2"/>
      </rPr>
      <t>Electric winch for H30+ (with black handle)</t>
    </r>
  </si>
  <si>
    <r>
      <rPr>
        <sz val="6.5"/>
        <rFont val="Calibri"/>
        <family val="2"/>
      </rPr>
      <t>Replacement Manual Winch includes – Line and Carabiner - For use with H3O &amp; H3O+</t>
    </r>
  </si>
  <si>
    <r>
      <rPr>
        <sz val="6.5"/>
        <rFont val="Calibri"/>
        <family val="2"/>
      </rPr>
      <t>H3O-118RBAT</t>
    </r>
  </si>
  <si>
    <r>
      <rPr>
        <sz val="6.5"/>
        <rFont val="Calibri"/>
        <family val="2"/>
      </rPr>
      <t>Replacement Lithium Battery Pack - Includes USB Charger</t>
    </r>
  </si>
  <si>
    <r>
      <rPr>
        <b/>
        <sz val="6.5"/>
        <rFont val="Calibri"/>
        <family val="2"/>
      </rPr>
      <t>General Spares</t>
    </r>
  </si>
  <si>
    <r>
      <rPr>
        <sz val="6.5"/>
        <rFont val="Calibri"/>
        <family val="2"/>
      </rPr>
      <t>TIE-1012BT</t>
    </r>
  </si>
  <si>
    <r>
      <rPr>
        <sz val="6.5"/>
        <rFont val="Calibri"/>
        <family val="2"/>
      </rPr>
      <t>S/S Block &amp; Tackle. S/S 4:1 Garhauer Block &amp; Tackle with Cam Cleat. Comes with 30 ft. of 5/16″ nylon line. Safe working load is 450kg</t>
    </r>
  </si>
  <si>
    <r>
      <rPr>
        <sz val="6.5"/>
        <rFont val="Calibri"/>
        <family val="2"/>
      </rPr>
      <t>TOG-1012</t>
    </r>
  </si>
  <si>
    <r>
      <rPr>
        <sz val="6.5"/>
        <rFont val="Calibri"/>
        <family val="2"/>
      </rPr>
      <t>Stainless Steel SnapToggles - Fasten mounts, where the under-side of the platform is inaccessible.  ¼”- 20 Threads, 2″ x 6″L. Pack of 4</t>
    </r>
  </si>
  <si>
    <r>
      <rPr>
        <sz val="6.5"/>
        <rFont val="Calibri"/>
        <family val="2"/>
      </rPr>
      <t>KGT-1020</t>
    </r>
  </si>
  <si>
    <r>
      <rPr>
        <sz val="6.5"/>
        <rFont val="Calibri"/>
        <family val="2"/>
      </rPr>
      <t>Keel Guard Trimmer - Used to cut the corner edges off of the keel guard for a smoother transition when retrieving and deploying a tender.</t>
    </r>
  </si>
  <si>
    <r>
      <rPr>
        <sz val="6.5"/>
        <rFont val="Calibri"/>
        <family val="2"/>
      </rPr>
      <t>PPL-1012</t>
    </r>
  </si>
  <si>
    <r>
      <rPr>
        <sz val="6.5"/>
        <rFont val="Calibri"/>
        <family val="2"/>
      </rPr>
      <t>Pin Lanyards - 10″ Pin Lanyards are stainless steel – (sold in pairs) - These items are for use with all Davits: H3O, H2O &amp; Traditional Davits.</t>
    </r>
  </si>
  <si>
    <t>Price EX VAT</t>
  </si>
  <si>
    <r>
      <rPr>
        <b/>
        <vertAlign val="subscript"/>
        <sz val="22.5"/>
        <rFont val="Calibri"/>
        <family val="2"/>
      </rPr>
      <t xml:space="preserve">2026                                            </t>
    </r>
    <r>
      <rPr>
        <sz val="15"/>
        <rFont val="Calibri"/>
        <family val="2"/>
      </rPr>
      <t>Accessories Price List</t>
    </r>
  </si>
  <si>
    <r>
      <rPr>
        <b/>
        <vertAlign val="subscript"/>
        <sz val="22.5"/>
        <rFont val="Calibri"/>
        <family val="2"/>
      </rPr>
      <t xml:space="preserve">2026                                               </t>
    </r>
    <r>
      <rPr>
        <sz val="15"/>
        <rFont val="Calibri"/>
        <family val="2"/>
      </rPr>
      <t>Spares Price List</t>
    </r>
  </si>
  <si>
    <t>Bijeli</t>
  </si>
  <si>
    <t>Crni</t>
  </si>
  <si>
    <t>VPC</t>
  </si>
  <si>
    <t>MPC</t>
  </si>
  <si>
    <t>MPC 10.09.2026.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</si>
</sst>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41A]"/>
  </numFmts>
  <fonts count="11" x14ac:knownFonts="1">
    <font>
      <sz val="10"/>
      <color rgb="FF000000"/>
      <name val="Times New Roman"/>
      <charset val="204"/>
    </font>
    <font>
      <b/>
      <sz val="7.5"/>
      <name val="Calibri"/>
      <family val="2"/>
    </font>
    <font>
      <b/>
      <sz val="6.5"/>
      <name val="Calibri"/>
      <family val="2"/>
    </font>
    <font>
      <sz val="6.5"/>
      <name val="Calibri"/>
      <family val="2"/>
    </font>
    <font>
      <b/>
      <vertAlign val="subscript"/>
      <sz val="22.5"/>
      <name val="Calibri"/>
      <family val="2"/>
    </font>
    <font>
      <sz val="15"/>
      <name val="Calibri"/>
      <family val="2"/>
    </font>
    <font>
      <sz val="7.5"/>
      <name val="Calibri"/>
      <family val="2"/>
    </font>
    <font>
      <sz val="7"/>
      <color rgb="FF000000"/>
      <name val="Calibri"/>
      <family val="2"/>
    </font>
    <font>
      <sz val="8"/>
      <color rgb="FF000000"/>
      <name val="Times New Roman"/>
      <family val="1"/>
    </font>
    <font>
      <sz val="10"/>
      <name val="Calibri"/>
      <family val="2"/>
    </font>
    <font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BEBEBE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top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center" vertical="top" wrapText="1"/>
    </xf>
    <xf numFmtId="0" fontId="0" fillId="0" borderId="5" xfId="0" applyBorder="1" applyAlignment="1">
      <alignment horizontal="left" wrapText="1"/>
    </xf>
    <xf numFmtId="0" fontId="3" fillId="0" borderId="10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164" fontId="7" fillId="3" borderId="9" xfId="0" applyNumberFormat="1" applyFont="1" applyFill="1" applyBorder="1" applyAlignment="1">
      <alignment horizontal="center" wrapText="1"/>
    </xf>
    <xf numFmtId="164" fontId="6" fillId="0" borderId="17" xfId="0" applyNumberFormat="1" applyFont="1" applyBorder="1" applyAlignment="1">
      <alignment horizontal="center" vertical="top" wrapText="1"/>
    </xf>
    <xf numFmtId="0" fontId="0" fillId="0" borderId="12" xfId="0" applyBorder="1" applyAlignment="1">
      <alignment horizontal="left" vertical="top"/>
    </xf>
    <xf numFmtId="0" fontId="1" fillId="0" borderId="18" xfId="0" applyFont="1" applyBorder="1" applyAlignment="1">
      <alignment horizontal="center" vertical="top" wrapText="1"/>
    </xf>
    <xf numFmtId="0" fontId="0" fillId="0" borderId="13" xfId="0" applyBorder="1" applyAlignment="1">
      <alignment horizontal="left" vertical="top"/>
    </xf>
    <xf numFmtId="0" fontId="3" fillId="0" borderId="19" xfId="0" applyFont="1" applyBorder="1" applyAlignment="1">
      <alignment horizontal="left" vertical="top" wrapText="1"/>
    </xf>
    <xf numFmtId="164" fontId="8" fillId="0" borderId="13" xfId="0" applyNumberFormat="1" applyFont="1" applyBorder="1" applyAlignment="1">
      <alignment horizontal="left" vertical="top"/>
    </xf>
    <xf numFmtId="0" fontId="3" fillId="0" borderId="20" xfId="0" applyFont="1" applyBorder="1" applyAlignment="1">
      <alignment horizontal="left" vertical="top" wrapText="1"/>
    </xf>
    <xf numFmtId="0" fontId="3" fillId="0" borderId="18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9" fillId="0" borderId="14" xfId="0" applyFont="1" applyBorder="1" applyAlignment="1">
      <alignment horizontal="left" vertical="top" wrapText="1" indent="6"/>
    </xf>
    <xf numFmtId="0" fontId="0" fillId="0" borderId="15" xfId="0" applyBorder="1" applyAlignment="1">
      <alignment horizontal="left" vertical="top" wrapText="1" indent="6"/>
    </xf>
    <xf numFmtId="0" fontId="0" fillId="0" borderId="16" xfId="0" applyBorder="1" applyAlignment="1">
      <alignment horizontal="left" vertical="top" wrapText="1" indent="6"/>
    </xf>
    <xf numFmtId="0" fontId="3" fillId="0" borderId="0" xfId="0" applyFont="1" applyAlignment="1">
      <alignment horizontal="left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top" wrapText="1"/>
    </xf>
    <xf numFmtId="0" fontId="2" fillId="2" borderId="13" xfId="0" applyFont="1" applyFill="1" applyBorder="1" applyAlignment="1">
      <alignment horizontal="center" vertical="top" wrapText="1"/>
    </xf>
    <xf numFmtId="0" fontId="9" fillId="0" borderId="2" xfId="0" applyFont="1" applyBorder="1" applyAlignment="1">
      <alignment horizontal="left" vertical="top" wrapText="1" indent="6"/>
    </xf>
    <xf numFmtId="0" fontId="0" fillId="0" borderId="3" xfId="0" applyBorder="1" applyAlignment="1">
      <alignment horizontal="left" vertical="top" wrapText="1" indent="6"/>
    </xf>
    <xf numFmtId="0" fontId="0" fillId="0" borderId="4" xfId="0" applyBorder="1" applyAlignment="1">
      <alignment horizontal="left" vertical="top" wrapText="1" indent="6"/>
    </xf>
    <xf numFmtId="0" fontId="3" fillId="0" borderId="21" xfId="0" applyFont="1" applyBorder="1" applyAlignment="1">
      <alignment horizontal="left" vertical="top" wrapText="1"/>
    </xf>
    <xf numFmtId="0" fontId="3" fillId="0" borderId="22" xfId="0" applyFont="1" applyBorder="1" applyAlignment="1">
      <alignment horizontal="left" vertical="top" wrapText="1"/>
    </xf>
    <xf numFmtId="0" fontId="10" fillId="0" borderId="13" xfId="0" applyFont="1" applyBorder="1" applyAlignment="1">
      <alignment horizontal="center" vertical="top"/>
    </xf>
    <xf numFmtId="164" fontId="8" fillId="0" borderId="0" xfId="0" applyNumberFormat="1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977909</xdr:colOff>
      <xdr:row>0</xdr:row>
      <xdr:rowOff>0</xdr:rowOff>
    </xdr:from>
    <xdr:ext cx="3539350" cy="485396"/>
    <xdr:pic>
      <xdr:nvPicPr>
        <xdr:cNvPr id="2" name="image1.jpe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539350" cy="485396"/>
        </a:xfrm>
        <a:prstGeom prst="rect">
          <a:avLst/>
        </a:prstGeom>
      </xdr:spPr>
    </xdr:pic>
    <xdr:clientData/>
  </xdr:oneCellAnchor>
  <xdr:oneCellAnchor>
    <xdr:from>
      <xdr:col>2</xdr:col>
      <xdr:colOff>969025</xdr:colOff>
      <xdr:row>47</xdr:row>
      <xdr:rowOff>101023</xdr:rowOff>
    </xdr:from>
    <xdr:ext cx="3539723" cy="481525"/>
    <xdr:pic>
      <xdr:nvPicPr>
        <xdr:cNvPr id="3" name="image2.jpe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539723" cy="4815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93"/>
  <sheetViews>
    <sheetView tabSelected="1" zoomScale="130" zoomScaleNormal="130" workbookViewId="0">
      <selection activeCell="H88" sqref="H88"/>
    </sheetView>
  </sheetViews>
  <sheetFormatPr defaultRowHeight="12.75" x14ac:dyDescent="0.2"/>
  <cols>
    <col min="1" max="1" width="15.1640625" customWidth="1"/>
    <col min="2" max="2" width="20.83203125" customWidth="1"/>
    <col min="3" max="3" width="114.1640625" customWidth="1"/>
    <col min="4" max="4" width="9" style="4" hidden="1" customWidth="1"/>
    <col min="7" max="7" width="13.5" hidden="1" customWidth="1"/>
    <col min="8" max="8" width="13.33203125" customWidth="1"/>
  </cols>
  <sheetData>
    <row r="1" spans="1:8" ht="39.6" customHeight="1" thickBot="1" x14ac:dyDescent="0.25">
      <c r="A1" s="21"/>
      <c r="B1" s="21"/>
      <c r="C1" s="21"/>
      <c r="D1" s="2"/>
    </row>
    <row r="2" spans="1:8" ht="33" customHeight="1" x14ac:dyDescent="0.2">
      <c r="A2" s="22" t="s">
        <v>160</v>
      </c>
      <c r="B2" s="23"/>
      <c r="C2" s="24"/>
      <c r="D2" s="13" t="s">
        <v>159</v>
      </c>
      <c r="E2" s="14"/>
    </row>
    <row r="3" spans="1:8" ht="11.1" customHeight="1" thickBot="1" x14ac:dyDescent="0.25">
      <c r="A3" s="15" t="s">
        <v>162</v>
      </c>
      <c r="B3" s="7" t="s">
        <v>163</v>
      </c>
      <c r="C3" s="8"/>
      <c r="D3" s="3"/>
      <c r="E3" s="35" t="s">
        <v>164</v>
      </c>
      <c r="F3" s="38" t="s">
        <v>165</v>
      </c>
      <c r="G3" s="37" t="s">
        <v>166</v>
      </c>
      <c r="H3" s="37" t="s">
        <v>166</v>
      </c>
    </row>
    <row r="4" spans="1:8" ht="9" customHeight="1" thickBot="1" x14ac:dyDescent="0.25">
      <c r="A4" s="26" t="s">
        <v>2</v>
      </c>
      <c r="B4" s="27"/>
      <c r="C4" s="27"/>
      <c r="D4" s="28"/>
      <c r="E4" s="16"/>
    </row>
    <row r="5" spans="1:8" ht="9" customHeight="1" x14ac:dyDescent="0.15">
      <c r="A5" s="17" t="s">
        <v>3</v>
      </c>
      <c r="B5" s="6" t="s">
        <v>4</v>
      </c>
      <c r="C5" s="9" t="s">
        <v>5</v>
      </c>
      <c r="D5" s="12">
        <v>97.128</v>
      </c>
      <c r="E5" s="18">
        <f>D5*1.15</f>
        <v>111.6972</v>
      </c>
      <c r="F5" s="36">
        <f>E5*1.25</f>
        <v>139.6215</v>
      </c>
      <c r="G5" s="36">
        <f>F5</f>
        <v>139.6215</v>
      </c>
      <c r="H5" s="36">
        <f>F5</f>
        <v>139.6215</v>
      </c>
    </row>
    <row r="6" spans="1:8" ht="9" customHeight="1" x14ac:dyDescent="0.15">
      <c r="A6" s="19" t="s">
        <v>6</v>
      </c>
      <c r="B6" s="1" t="s">
        <v>4</v>
      </c>
      <c r="C6" s="10" t="s">
        <v>7</v>
      </c>
      <c r="D6" s="12">
        <v>64.728000000000009</v>
      </c>
      <c r="E6" s="18">
        <f t="shared" ref="E6:E69" si="0">D6*1.15</f>
        <v>74.437200000000004</v>
      </c>
      <c r="F6" s="36">
        <f t="shared" ref="F6:F47" si="1">E6*1.25</f>
        <v>93.046500000000009</v>
      </c>
      <c r="G6" s="36">
        <f>F6</f>
        <v>93.046500000000009</v>
      </c>
      <c r="H6" s="36">
        <f t="shared" ref="H6:H47" si="2">F6</f>
        <v>93.046500000000009</v>
      </c>
    </row>
    <row r="7" spans="1:8" ht="9" customHeight="1" x14ac:dyDescent="0.15">
      <c r="A7" s="19" t="s">
        <v>8</v>
      </c>
      <c r="B7" s="1" t="s">
        <v>9</v>
      </c>
      <c r="C7" s="10" t="s">
        <v>10</v>
      </c>
      <c r="D7" s="12">
        <v>40.428000000000004</v>
      </c>
      <c r="E7" s="18">
        <f t="shared" si="0"/>
        <v>46.492200000000004</v>
      </c>
      <c r="F7" s="36">
        <f t="shared" si="1"/>
        <v>58.115250000000003</v>
      </c>
      <c r="G7" s="36">
        <f t="shared" ref="G7:G47" si="3">F7</f>
        <v>58.115250000000003</v>
      </c>
      <c r="H7" s="36">
        <f t="shared" si="2"/>
        <v>58.115250000000003</v>
      </c>
    </row>
    <row r="8" spans="1:8" ht="9" customHeight="1" x14ac:dyDescent="0.15">
      <c r="A8" s="19" t="s">
        <v>11</v>
      </c>
      <c r="B8" s="1" t="s">
        <v>12</v>
      </c>
      <c r="C8" s="10" t="s">
        <v>13</v>
      </c>
      <c r="D8" s="12">
        <v>32.328000000000003</v>
      </c>
      <c r="E8" s="18">
        <f t="shared" si="0"/>
        <v>37.177199999999999</v>
      </c>
      <c r="F8" s="36">
        <f t="shared" si="1"/>
        <v>46.471499999999999</v>
      </c>
      <c r="G8" s="36">
        <f t="shared" si="3"/>
        <v>46.471499999999999</v>
      </c>
      <c r="H8" s="36">
        <f t="shared" si="2"/>
        <v>46.471499999999999</v>
      </c>
    </row>
    <row r="9" spans="1:8" ht="9" customHeight="1" x14ac:dyDescent="0.15">
      <c r="A9" s="19" t="s">
        <v>14</v>
      </c>
      <c r="B9" s="1" t="s">
        <v>4</v>
      </c>
      <c r="C9" s="10" t="s">
        <v>15</v>
      </c>
      <c r="D9" s="12">
        <v>48.528000000000006</v>
      </c>
      <c r="E9" s="18">
        <f t="shared" si="0"/>
        <v>55.807200000000002</v>
      </c>
      <c r="F9" s="36">
        <f t="shared" si="1"/>
        <v>69.759</v>
      </c>
      <c r="G9" s="36">
        <f t="shared" si="3"/>
        <v>69.759</v>
      </c>
      <c r="H9" s="36">
        <f t="shared" si="2"/>
        <v>69.759</v>
      </c>
    </row>
    <row r="10" spans="1:8" ht="9" customHeight="1" x14ac:dyDescent="0.15">
      <c r="A10" s="19" t="s">
        <v>16</v>
      </c>
      <c r="B10" s="1" t="s">
        <v>4</v>
      </c>
      <c r="C10" s="10" t="s">
        <v>17</v>
      </c>
      <c r="D10" s="12">
        <v>24.228000000000002</v>
      </c>
      <c r="E10" s="18">
        <f t="shared" si="0"/>
        <v>27.862199999999998</v>
      </c>
      <c r="F10" s="36">
        <f t="shared" si="1"/>
        <v>34.827749999999995</v>
      </c>
      <c r="G10" s="36">
        <f t="shared" si="3"/>
        <v>34.827749999999995</v>
      </c>
      <c r="H10" s="36">
        <f t="shared" si="2"/>
        <v>34.827749999999995</v>
      </c>
    </row>
    <row r="11" spans="1:8" ht="9" customHeight="1" x14ac:dyDescent="0.15">
      <c r="A11" s="19" t="s">
        <v>18</v>
      </c>
      <c r="B11" s="1" t="s">
        <v>4</v>
      </c>
      <c r="C11" s="10" t="s">
        <v>19</v>
      </c>
      <c r="D11" s="12">
        <v>403.38</v>
      </c>
      <c r="E11" s="18">
        <f t="shared" si="0"/>
        <v>463.88699999999994</v>
      </c>
      <c r="F11" s="36">
        <f t="shared" si="1"/>
        <v>579.85874999999987</v>
      </c>
      <c r="G11" s="36">
        <f t="shared" si="3"/>
        <v>579.85874999999987</v>
      </c>
      <c r="H11" s="36">
        <f t="shared" si="2"/>
        <v>579.85874999999987</v>
      </c>
    </row>
    <row r="12" spans="1:8" ht="9" customHeight="1" x14ac:dyDescent="0.15">
      <c r="A12" s="19" t="s">
        <v>20</v>
      </c>
      <c r="B12" s="1" t="s">
        <v>4</v>
      </c>
      <c r="C12" s="10" t="s">
        <v>21</v>
      </c>
      <c r="D12" s="12">
        <v>12.96</v>
      </c>
      <c r="E12" s="18">
        <f t="shared" si="0"/>
        <v>14.904</v>
      </c>
      <c r="F12" s="36">
        <f t="shared" si="1"/>
        <v>18.63</v>
      </c>
      <c r="G12" s="36">
        <f t="shared" si="3"/>
        <v>18.63</v>
      </c>
      <c r="H12" s="36">
        <f t="shared" si="2"/>
        <v>18.63</v>
      </c>
    </row>
    <row r="13" spans="1:8" ht="9" customHeight="1" x14ac:dyDescent="0.15">
      <c r="A13" s="19" t="s">
        <v>22</v>
      </c>
      <c r="B13" s="1" t="s">
        <v>4</v>
      </c>
      <c r="C13" s="10" t="s">
        <v>23</v>
      </c>
      <c r="D13" s="12">
        <v>19.440000000000001</v>
      </c>
      <c r="E13" s="18">
        <f t="shared" si="0"/>
        <v>22.355999999999998</v>
      </c>
      <c r="F13" s="36">
        <f t="shared" si="1"/>
        <v>27.944999999999997</v>
      </c>
      <c r="G13" s="36">
        <f t="shared" si="3"/>
        <v>27.944999999999997</v>
      </c>
      <c r="H13" s="36">
        <f t="shared" si="2"/>
        <v>27.944999999999997</v>
      </c>
    </row>
    <row r="14" spans="1:8" ht="11.1" customHeight="1" thickBot="1" x14ac:dyDescent="0.2">
      <c r="A14" s="20" t="s">
        <v>24</v>
      </c>
      <c r="B14" s="5" t="s">
        <v>4</v>
      </c>
      <c r="C14" s="11" t="s">
        <v>25</v>
      </c>
      <c r="D14" s="12">
        <v>25.92</v>
      </c>
      <c r="E14" s="18">
        <f t="shared" si="0"/>
        <v>29.808</v>
      </c>
      <c r="F14" s="36">
        <f t="shared" si="1"/>
        <v>37.26</v>
      </c>
      <c r="G14" s="36">
        <f t="shared" si="3"/>
        <v>37.26</v>
      </c>
      <c r="H14" s="36">
        <f t="shared" si="2"/>
        <v>37.26</v>
      </c>
    </row>
    <row r="15" spans="1:8" ht="11.1" customHeight="1" thickBot="1" x14ac:dyDescent="0.25">
      <c r="A15" s="26" t="s">
        <v>26</v>
      </c>
      <c r="B15" s="27"/>
      <c r="C15" s="27"/>
      <c r="D15" s="29"/>
      <c r="E15" s="18"/>
      <c r="F15" s="36"/>
      <c r="G15" s="36"/>
      <c r="H15" s="36"/>
    </row>
    <row r="16" spans="1:8" ht="9" customHeight="1" x14ac:dyDescent="0.15">
      <c r="A16" s="17" t="s">
        <v>8</v>
      </c>
      <c r="B16" s="6" t="s">
        <v>9</v>
      </c>
      <c r="C16" s="9" t="s">
        <v>10</v>
      </c>
      <c r="D16" s="12">
        <v>40.428000000000004</v>
      </c>
      <c r="E16" s="18">
        <f t="shared" si="0"/>
        <v>46.492200000000004</v>
      </c>
      <c r="F16" s="36">
        <f t="shared" si="1"/>
        <v>58.115250000000003</v>
      </c>
      <c r="G16" s="36">
        <f t="shared" si="3"/>
        <v>58.115250000000003</v>
      </c>
      <c r="H16" s="36">
        <f t="shared" si="2"/>
        <v>58.115250000000003</v>
      </c>
    </row>
    <row r="17" spans="1:8" ht="9" customHeight="1" x14ac:dyDescent="0.15">
      <c r="A17" s="19" t="s">
        <v>27</v>
      </c>
      <c r="B17" s="1" t="s">
        <v>4</v>
      </c>
      <c r="C17" s="10" t="s">
        <v>28</v>
      </c>
      <c r="D17" s="12">
        <v>121.5</v>
      </c>
      <c r="E17" s="18">
        <f t="shared" si="0"/>
        <v>139.72499999999999</v>
      </c>
      <c r="F17" s="36">
        <f t="shared" si="1"/>
        <v>174.65625</v>
      </c>
      <c r="G17" s="36">
        <f t="shared" si="3"/>
        <v>174.65625</v>
      </c>
      <c r="H17" s="36">
        <f t="shared" si="2"/>
        <v>174.65625</v>
      </c>
    </row>
    <row r="18" spans="1:8" ht="9" customHeight="1" x14ac:dyDescent="0.15">
      <c r="A18" s="19" t="s">
        <v>29</v>
      </c>
      <c r="B18" s="1" t="s">
        <v>4</v>
      </c>
      <c r="C18" s="10" t="s">
        <v>30</v>
      </c>
      <c r="D18" s="12">
        <v>161.928</v>
      </c>
      <c r="E18" s="18">
        <f t="shared" si="0"/>
        <v>186.21719999999999</v>
      </c>
      <c r="F18" s="36">
        <f t="shared" si="1"/>
        <v>232.7715</v>
      </c>
      <c r="G18" s="36">
        <f t="shared" si="3"/>
        <v>232.7715</v>
      </c>
      <c r="H18" s="36">
        <f t="shared" si="2"/>
        <v>232.7715</v>
      </c>
    </row>
    <row r="19" spans="1:8" ht="9" customHeight="1" x14ac:dyDescent="0.15">
      <c r="A19" s="19" t="s">
        <v>31</v>
      </c>
      <c r="B19" s="1" t="s">
        <v>4</v>
      </c>
      <c r="C19" s="10" t="s">
        <v>32</v>
      </c>
      <c r="D19" s="12">
        <v>113.328</v>
      </c>
      <c r="E19" s="18">
        <f t="shared" si="0"/>
        <v>130.3272</v>
      </c>
      <c r="F19" s="36">
        <f t="shared" si="1"/>
        <v>162.90899999999999</v>
      </c>
      <c r="G19" s="36">
        <f t="shared" si="3"/>
        <v>162.90899999999999</v>
      </c>
      <c r="H19" s="36">
        <f t="shared" si="2"/>
        <v>162.90899999999999</v>
      </c>
    </row>
    <row r="20" spans="1:8" ht="9" customHeight="1" x14ac:dyDescent="0.15">
      <c r="A20" s="19" t="s">
        <v>33</v>
      </c>
      <c r="B20" s="1" t="s">
        <v>4</v>
      </c>
      <c r="C20" s="10" t="s">
        <v>34</v>
      </c>
      <c r="D20" s="12">
        <v>25.92</v>
      </c>
      <c r="E20" s="18">
        <f t="shared" si="0"/>
        <v>29.808</v>
      </c>
      <c r="F20" s="36">
        <f t="shared" si="1"/>
        <v>37.26</v>
      </c>
      <c r="G20" s="36">
        <f t="shared" si="3"/>
        <v>37.26</v>
      </c>
      <c r="H20" s="36">
        <f t="shared" si="2"/>
        <v>37.26</v>
      </c>
    </row>
    <row r="21" spans="1:8" ht="9" customHeight="1" x14ac:dyDescent="0.15">
      <c r="A21" s="19" t="s">
        <v>35</v>
      </c>
      <c r="B21" s="1" t="s">
        <v>4</v>
      </c>
      <c r="C21" s="10" t="s">
        <v>36</v>
      </c>
      <c r="D21" s="12">
        <v>25.92</v>
      </c>
      <c r="E21" s="18">
        <f t="shared" si="0"/>
        <v>29.808</v>
      </c>
      <c r="F21" s="36">
        <f t="shared" si="1"/>
        <v>37.26</v>
      </c>
      <c r="G21" s="36">
        <f t="shared" si="3"/>
        <v>37.26</v>
      </c>
      <c r="H21" s="36">
        <f t="shared" si="2"/>
        <v>37.26</v>
      </c>
    </row>
    <row r="22" spans="1:8" ht="9.9499999999999993" customHeight="1" thickBot="1" x14ac:dyDescent="0.2">
      <c r="A22" s="20" t="s">
        <v>37</v>
      </c>
      <c r="B22" s="5" t="s">
        <v>4</v>
      </c>
      <c r="C22" s="11" t="s">
        <v>38</v>
      </c>
      <c r="D22" s="12">
        <v>48.528000000000006</v>
      </c>
      <c r="E22" s="18">
        <f t="shared" si="0"/>
        <v>55.807200000000002</v>
      </c>
      <c r="F22" s="36">
        <f t="shared" si="1"/>
        <v>69.759</v>
      </c>
      <c r="G22" s="36">
        <f t="shared" si="3"/>
        <v>69.759</v>
      </c>
      <c r="H22" s="36">
        <f t="shared" si="2"/>
        <v>69.759</v>
      </c>
    </row>
    <row r="23" spans="1:8" ht="11.1" customHeight="1" thickBot="1" x14ac:dyDescent="0.25">
      <c r="A23" s="26" t="s">
        <v>39</v>
      </c>
      <c r="B23" s="27"/>
      <c r="C23" s="27"/>
      <c r="D23" s="29"/>
      <c r="E23" s="18"/>
      <c r="F23" s="36"/>
      <c r="G23" s="36"/>
      <c r="H23" s="36"/>
    </row>
    <row r="24" spans="1:8" ht="9" customHeight="1" x14ac:dyDescent="0.15">
      <c r="A24" s="17" t="s">
        <v>8</v>
      </c>
      <c r="B24" s="6" t="s">
        <v>9</v>
      </c>
      <c r="C24" s="9" t="s">
        <v>10</v>
      </c>
      <c r="D24" s="12">
        <v>40.428000000000004</v>
      </c>
      <c r="E24" s="18">
        <f t="shared" si="0"/>
        <v>46.492200000000004</v>
      </c>
      <c r="F24" s="36">
        <f t="shared" si="1"/>
        <v>58.115250000000003</v>
      </c>
      <c r="G24" s="36">
        <f t="shared" si="3"/>
        <v>58.115250000000003</v>
      </c>
      <c r="H24" s="36">
        <f t="shared" si="2"/>
        <v>58.115250000000003</v>
      </c>
    </row>
    <row r="25" spans="1:8" ht="9" customHeight="1" x14ac:dyDescent="0.15">
      <c r="A25" s="19" t="s">
        <v>40</v>
      </c>
      <c r="B25" s="1" t="s">
        <v>4</v>
      </c>
      <c r="C25" s="10" t="s">
        <v>41</v>
      </c>
      <c r="D25" s="12">
        <v>121.5</v>
      </c>
      <c r="E25" s="18">
        <f t="shared" si="0"/>
        <v>139.72499999999999</v>
      </c>
      <c r="F25" s="36">
        <f t="shared" si="1"/>
        <v>174.65625</v>
      </c>
      <c r="G25" s="36">
        <f t="shared" si="3"/>
        <v>174.65625</v>
      </c>
      <c r="H25" s="36">
        <f t="shared" si="2"/>
        <v>174.65625</v>
      </c>
    </row>
    <row r="26" spans="1:8" ht="9" customHeight="1" x14ac:dyDescent="0.15">
      <c r="A26" s="19" t="s">
        <v>42</v>
      </c>
      <c r="B26" s="1" t="s">
        <v>4</v>
      </c>
      <c r="C26" s="10" t="s">
        <v>43</v>
      </c>
      <c r="D26" s="12">
        <v>567</v>
      </c>
      <c r="E26" s="18">
        <f t="shared" si="0"/>
        <v>652.04999999999995</v>
      </c>
      <c r="F26" s="36">
        <f t="shared" si="1"/>
        <v>815.0625</v>
      </c>
      <c r="G26" s="36">
        <f t="shared" si="3"/>
        <v>815.0625</v>
      </c>
      <c r="H26" s="36">
        <f t="shared" si="2"/>
        <v>815.0625</v>
      </c>
    </row>
    <row r="27" spans="1:8" ht="11.1" customHeight="1" thickBot="1" x14ac:dyDescent="0.2">
      <c r="A27" s="20" t="s">
        <v>37</v>
      </c>
      <c r="B27" s="5" t="s">
        <v>4</v>
      </c>
      <c r="C27" s="11" t="s">
        <v>38</v>
      </c>
      <c r="D27" s="12">
        <v>48.528000000000006</v>
      </c>
      <c r="E27" s="18">
        <f t="shared" si="0"/>
        <v>55.807200000000002</v>
      </c>
      <c r="F27" s="36">
        <f t="shared" si="1"/>
        <v>69.759</v>
      </c>
      <c r="G27" s="36">
        <f t="shared" si="3"/>
        <v>69.759</v>
      </c>
      <c r="H27" s="36">
        <f t="shared" si="2"/>
        <v>69.759</v>
      </c>
    </row>
    <row r="28" spans="1:8" ht="11.1" customHeight="1" thickBot="1" x14ac:dyDescent="0.25">
      <c r="A28" s="26" t="s">
        <v>44</v>
      </c>
      <c r="B28" s="27"/>
      <c r="C28" s="27"/>
      <c r="D28" s="29"/>
      <c r="E28" s="18"/>
      <c r="F28" s="36"/>
      <c r="G28" s="36"/>
      <c r="H28" s="36"/>
    </row>
    <row r="29" spans="1:8" ht="9" customHeight="1" x14ac:dyDescent="0.15">
      <c r="A29" s="17" t="s">
        <v>45</v>
      </c>
      <c r="B29" s="6" t="s">
        <v>4</v>
      </c>
      <c r="C29" s="9" t="s">
        <v>46</v>
      </c>
      <c r="D29" s="12">
        <v>32.4</v>
      </c>
      <c r="E29" s="18">
        <f t="shared" si="0"/>
        <v>37.26</v>
      </c>
      <c r="F29" s="36">
        <f t="shared" si="1"/>
        <v>46.574999999999996</v>
      </c>
      <c r="G29" s="36">
        <f t="shared" si="3"/>
        <v>46.574999999999996</v>
      </c>
      <c r="H29" s="36">
        <f t="shared" si="2"/>
        <v>46.574999999999996</v>
      </c>
    </row>
    <row r="30" spans="1:8" ht="9" customHeight="1" x14ac:dyDescent="0.15">
      <c r="A30" s="19" t="s">
        <v>47</v>
      </c>
      <c r="B30" s="1" t="s">
        <v>4</v>
      </c>
      <c r="C30" s="10" t="s">
        <v>48</v>
      </c>
      <c r="D30" s="12">
        <v>25.847999999999999</v>
      </c>
      <c r="E30" s="18">
        <f t="shared" si="0"/>
        <v>29.725199999999997</v>
      </c>
      <c r="F30" s="36">
        <f t="shared" si="1"/>
        <v>37.156499999999994</v>
      </c>
      <c r="G30" s="36">
        <f t="shared" si="3"/>
        <v>37.156499999999994</v>
      </c>
      <c r="H30" s="36">
        <f t="shared" si="2"/>
        <v>37.156499999999994</v>
      </c>
    </row>
    <row r="31" spans="1:8" ht="9.9499999999999993" customHeight="1" thickBot="1" x14ac:dyDescent="0.2">
      <c r="A31" s="20" t="s">
        <v>49</v>
      </c>
      <c r="B31" s="5" t="s">
        <v>50</v>
      </c>
      <c r="C31" s="11" t="s">
        <v>51</v>
      </c>
      <c r="D31" s="12">
        <v>64.8</v>
      </c>
      <c r="E31" s="18">
        <f t="shared" si="0"/>
        <v>74.52</v>
      </c>
      <c r="F31" s="36">
        <f t="shared" si="1"/>
        <v>93.149999999999991</v>
      </c>
      <c r="G31" s="36">
        <f t="shared" si="3"/>
        <v>93.149999999999991</v>
      </c>
      <c r="H31" s="36">
        <f t="shared" si="2"/>
        <v>93.149999999999991</v>
      </c>
    </row>
    <row r="32" spans="1:8" ht="11.1" customHeight="1" thickBot="1" x14ac:dyDescent="0.25">
      <c r="A32" s="26" t="s">
        <v>52</v>
      </c>
      <c r="B32" s="27"/>
      <c r="C32" s="27"/>
      <c r="D32" s="29"/>
      <c r="E32" s="18"/>
      <c r="F32" s="36">
        <f t="shared" si="1"/>
        <v>0</v>
      </c>
      <c r="G32" s="36"/>
      <c r="H32" s="36"/>
    </row>
    <row r="33" spans="1:8" ht="9" customHeight="1" x14ac:dyDescent="0.15">
      <c r="A33" s="17" t="s">
        <v>53</v>
      </c>
      <c r="B33" s="6" t="s">
        <v>54</v>
      </c>
      <c r="C33" s="9" t="s">
        <v>55</v>
      </c>
      <c r="D33" s="12">
        <v>482.76</v>
      </c>
      <c r="E33" s="18">
        <f t="shared" si="0"/>
        <v>555.17399999999998</v>
      </c>
      <c r="F33" s="36">
        <f t="shared" si="1"/>
        <v>693.96749999999997</v>
      </c>
      <c r="G33" s="36">
        <f t="shared" si="3"/>
        <v>693.96749999999997</v>
      </c>
      <c r="H33" s="36">
        <f t="shared" si="2"/>
        <v>693.96749999999997</v>
      </c>
    </row>
    <row r="34" spans="1:8" ht="11.1" customHeight="1" thickBot="1" x14ac:dyDescent="0.2">
      <c r="A34" s="20" t="s">
        <v>56</v>
      </c>
      <c r="B34" s="5" t="s">
        <v>57</v>
      </c>
      <c r="C34" s="11" t="s">
        <v>58</v>
      </c>
      <c r="D34" s="12">
        <v>482.76</v>
      </c>
      <c r="E34" s="18">
        <f t="shared" si="0"/>
        <v>555.17399999999998</v>
      </c>
      <c r="F34" s="36">
        <f t="shared" si="1"/>
        <v>693.96749999999997</v>
      </c>
      <c r="G34" s="36">
        <f t="shared" si="3"/>
        <v>693.96749999999997</v>
      </c>
      <c r="H34" s="36">
        <f t="shared" si="2"/>
        <v>693.96749999999997</v>
      </c>
    </row>
    <row r="35" spans="1:8" ht="9.9499999999999993" customHeight="1" thickBot="1" x14ac:dyDescent="0.25">
      <c r="A35" s="26" t="s">
        <v>59</v>
      </c>
      <c r="B35" s="27"/>
      <c r="C35" s="27"/>
      <c r="D35" s="29"/>
      <c r="E35" s="18"/>
      <c r="F35" s="36"/>
      <c r="G35" s="36"/>
      <c r="H35" s="36"/>
    </row>
    <row r="36" spans="1:8" ht="9" customHeight="1" x14ac:dyDescent="0.15">
      <c r="A36" s="17" t="s">
        <v>60</v>
      </c>
      <c r="B36" s="6" t="s">
        <v>4</v>
      </c>
      <c r="C36" s="9" t="s">
        <v>61</v>
      </c>
      <c r="D36" s="12">
        <v>809.928</v>
      </c>
      <c r="E36" s="18">
        <f t="shared" si="0"/>
        <v>931.41719999999998</v>
      </c>
      <c r="F36" s="36">
        <f t="shared" si="1"/>
        <v>1164.2715000000001</v>
      </c>
      <c r="G36" s="36">
        <f t="shared" si="3"/>
        <v>1164.2715000000001</v>
      </c>
      <c r="H36" s="36">
        <f t="shared" si="2"/>
        <v>1164.2715000000001</v>
      </c>
    </row>
    <row r="37" spans="1:8" ht="9" customHeight="1" x14ac:dyDescent="0.15">
      <c r="A37" s="19" t="s">
        <v>62</v>
      </c>
      <c r="B37" s="1" t="s">
        <v>4</v>
      </c>
      <c r="C37" s="10" t="s">
        <v>63</v>
      </c>
      <c r="D37" s="12">
        <v>647.928</v>
      </c>
      <c r="E37" s="18">
        <f t="shared" si="0"/>
        <v>745.11719999999991</v>
      </c>
      <c r="F37" s="36">
        <f t="shared" si="1"/>
        <v>931.39649999999983</v>
      </c>
      <c r="G37" s="36">
        <f t="shared" si="3"/>
        <v>931.39649999999983</v>
      </c>
      <c r="H37" s="36">
        <f t="shared" si="2"/>
        <v>931.39649999999983</v>
      </c>
    </row>
    <row r="38" spans="1:8" ht="9" customHeight="1" x14ac:dyDescent="0.15">
      <c r="A38" s="19" t="s">
        <v>64</v>
      </c>
      <c r="B38" s="1" t="s">
        <v>4</v>
      </c>
      <c r="C38" s="10" t="s">
        <v>65</v>
      </c>
      <c r="D38" s="12">
        <v>607.428</v>
      </c>
      <c r="E38" s="18">
        <f t="shared" si="0"/>
        <v>698.54219999999998</v>
      </c>
      <c r="F38" s="36">
        <f t="shared" si="1"/>
        <v>873.17774999999995</v>
      </c>
      <c r="G38" s="36">
        <f t="shared" si="3"/>
        <v>873.17774999999995</v>
      </c>
      <c r="H38" s="36">
        <f t="shared" si="2"/>
        <v>873.17774999999995</v>
      </c>
    </row>
    <row r="39" spans="1:8" ht="9" customHeight="1" x14ac:dyDescent="0.15">
      <c r="A39" s="19" t="s">
        <v>66</v>
      </c>
      <c r="B39" s="1" t="s">
        <v>4</v>
      </c>
      <c r="C39" s="10" t="s">
        <v>67</v>
      </c>
      <c r="D39" s="12">
        <v>485.928</v>
      </c>
      <c r="E39" s="18">
        <f t="shared" si="0"/>
        <v>558.81719999999996</v>
      </c>
      <c r="F39" s="36">
        <f t="shared" si="1"/>
        <v>698.52149999999995</v>
      </c>
      <c r="G39" s="36">
        <f t="shared" si="3"/>
        <v>698.52149999999995</v>
      </c>
      <c r="H39" s="36">
        <f t="shared" si="2"/>
        <v>698.52149999999995</v>
      </c>
    </row>
    <row r="40" spans="1:8" ht="9" customHeight="1" x14ac:dyDescent="0.15">
      <c r="A40" s="19" t="s">
        <v>68</v>
      </c>
      <c r="B40" s="1" t="s">
        <v>4</v>
      </c>
      <c r="C40" s="10" t="s">
        <v>69</v>
      </c>
      <c r="D40" s="12">
        <v>40.428000000000004</v>
      </c>
      <c r="E40" s="18">
        <f t="shared" si="0"/>
        <v>46.492200000000004</v>
      </c>
      <c r="F40" s="36">
        <f t="shared" si="1"/>
        <v>58.115250000000003</v>
      </c>
      <c r="G40" s="36">
        <f t="shared" si="3"/>
        <v>58.115250000000003</v>
      </c>
      <c r="H40" s="36">
        <f t="shared" si="2"/>
        <v>58.115250000000003</v>
      </c>
    </row>
    <row r="41" spans="1:8" ht="9" customHeight="1" x14ac:dyDescent="0.15">
      <c r="A41" s="19" t="s">
        <v>70</v>
      </c>
      <c r="B41" s="1" t="s">
        <v>4</v>
      </c>
      <c r="C41" s="10" t="s">
        <v>71</v>
      </c>
      <c r="D41" s="12">
        <v>113.328</v>
      </c>
      <c r="E41" s="18">
        <f t="shared" si="0"/>
        <v>130.3272</v>
      </c>
      <c r="F41" s="36">
        <f t="shared" si="1"/>
        <v>162.90899999999999</v>
      </c>
      <c r="G41" s="36">
        <f t="shared" si="3"/>
        <v>162.90899999999999</v>
      </c>
      <c r="H41" s="36">
        <f t="shared" si="2"/>
        <v>162.90899999999999</v>
      </c>
    </row>
    <row r="42" spans="1:8" ht="9" customHeight="1" x14ac:dyDescent="0.15">
      <c r="A42" s="19" t="s">
        <v>72</v>
      </c>
      <c r="B42" s="1" t="s">
        <v>4</v>
      </c>
      <c r="C42" s="10" t="s">
        <v>73</v>
      </c>
      <c r="D42" s="12">
        <v>40.428000000000004</v>
      </c>
      <c r="E42" s="18">
        <f t="shared" si="0"/>
        <v>46.492200000000004</v>
      </c>
      <c r="F42" s="36">
        <f t="shared" si="1"/>
        <v>58.115250000000003</v>
      </c>
      <c r="G42" s="36">
        <f t="shared" si="3"/>
        <v>58.115250000000003</v>
      </c>
      <c r="H42" s="36">
        <f t="shared" si="2"/>
        <v>58.115250000000003</v>
      </c>
    </row>
    <row r="43" spans="1:8" ht="9" customHeight="1" x14ac:dyDescent="0.15">
      <c r="A43" s="19" t="s">
        <v>74</v>
      </c>
      <c r="B43" s="1" t="s">
        <v>75</v>
      </c>
      <c r="C43" s="10" t="s">
        <v>76</v>
      </c>
      <c r="D43" s="12">
        <v>56.628</v>
      </c>
      <c r="E43" s="18">
        <f t="shared" si="0"/>
        <v>65.122199999999992</v>
      </c>
      <c r="F43" s="36">
        <f t="shared" si="1"/>
        <v>81.402749999999997</v>
      </c>
      <c r="G43" s="36">
        <f t="shared" si="3"/>
        <v>81.402749999999997</v>
      </c>
      <c r="H43" s="36">
        <f t="shared" si="2"/>
        <v>81.402749999999997</v>
      </c>
    </row>
    <row r="44" spans="1:8" ht="9" customHeight="1" x14ac:dyDescent="0.15">
      <c r="A44" s="19" t="s">
        <v>77</v>
      </c>
      <c r="B44" s="1" t="s">
        <v>78</v>
      </c>
      <c r="C44" s="10" t="s">
        <v>79</v>
      </c>
      <c r="D44" s="12">
        <v>97.128</v>
      </c>
      <c r="E44" s="18">
        <f t="shared" si="0"/>
        <v>111.6972</v>
      </c>
      <c r="F44" s="36">
        <f t="shared" si="1"/>
        <v>139.6215</v>
      </c>
      <c r="G44" s="36">
        <f t="shared" si="3"/>
        <v>139.6215</v>
      </c>
      <c r="H44" s="36">
        <f t="shared" si="2"/>
        <v>139.6215</v>
      </c>
    </row>
    <row r="45" spans="1:8" ht="9" customHeight="1" x14ac:dyDescent="0.15">
      <c r="A45" s="19" t="s">
        <v>80</v>
      </c>
      <c r="B45" s="1" t="s">
        <v>4</v>
      </c>
      <c r="C45" s="10" t="s">
        <v>81</v>
      </c>
      <c r="D45" s="12">
        <v>56.628</v>
      </c>
      <c r="E45" s="18">
        <f t="shared" si="0"/>
        <v>65.122199999999992</v>
      </c>
      <c r="F45" s="36">
        <f t="shared" si="1"/>
        <v>81.402749999999997</v>
      </c>
      <c r="G45" s="36">
        <f t="shared" si="3"/>
        <v>81.402749999999997</v>
      </c>
      <c r="H45" s="36">
        <f t="shared" si="2"/>
        <v>81.402749999999997</v>
      </c>
    </row>
    <row r="46" spans="1:8" ht="9" customHeight="1" x14ac:dyDescent="0.15">
      <c r="A46" s="19" t="s">
        <v>82</v>
      </c>
      <c r="B46" s="1" t="s">
        <v>4</v>
      </c>
      <c r="C46" s="10" t="s">
        <v>83</v>
      </c>
      <c r="D46" s="12">
        <v>80.927999999999997</v>
      </c>
      <c r="E46" s="18">
        <f t="shared" si="0"/>
        <v>93.067199999999985</v>
      </c>
      <c r="F46" s="36">
        <f t="shared" si="1"/>
        <v>116.33399999999997</v>
      </c>
      <c r="G46" s="36">
        <f t="shared" si="3"/>
        <v>116.33399999999997</v>
      </c>
      <c r="H46" s="36">
        <f t="shared" si="2"/>
        <v>116.33399999999997</v>
      </c>
    </row>
    <row r="47" spans="1:8" ht="9.1999999999999993" customHeight="1" x14ac:dyDescent="0.15">
      <c r="A47" s="19" t="s">
        <v>84</v>
      </c>
      <c r="B47" s="1" t="s">
        <v>4</v>
      </c>
      <c r="C47" s="10" t="s">
        <v>85</v>
      </c>
      <c r="D47" s="12">
        <v>24.228000000000002</v>
      </c>
      <c r="E47" s="18">
        <f t="shared" si="0"/>
        <v>27.862199999999998</v>
      </c>
      <c r="F47" s="36">
        <f t="shared" si="1"/>
        <v>34.827749999999995</v>
      </c>
      <c r="G47" s="36">
        <f t="shared" si="3"/>
        <v>34.827749999999995</v>
      </c>
      <c r="H47" s="36">
        <f t="shared" si="2"/>
        <v>34.827749999999995</v>
      </c>
    </row>
    <row r="48" spans="1:8" ht="9" customHeight="1" thickBot="1" x14ac:dyDescent="0.25">
      <c r="A48" s="33" t="s">
        <v>86</v>
      </c>
      <c r="B48" s="34"/>
      <c r="C48" s="34"/>
      <c r="D48" s="34"/>
      <c r="E48" s="18"/>
    </row>
    <row r="49" spans="1:8" ht="40.5" customHeight="1" x14ac:dyDescent="0.2">
      <c r="A49" s="21"/>
      <c r="B49" s="21"/>
      <c r="C49" s="21"/>
      <c r="D49" s="2"/>
      <c r="E49" s="18"/>
    </row>
    <row r="50" spans="1:8" ht="33" customHeight="1" x14ac:dyDescent="0.2">
      <c r="A50" s="30" t="s">
        <v>161</v>
      </c>
      <c r="B50" s="31"/>
      <c r="C50" s="32"/>
      <c r="D50" s="2"/>
      <c r="E50" s="18"/>
    </row>
    <row r="51" spans="1:8" ht="11.1" customHeight="1" thickBot="1" x14ac:dyDescent="0.25">
      <c r="A51" s="7" t="s">
        <v>0</v>
      </c>
      <c r="B51" s="7" t="s">
        <v>1</v>
      </c>
      <c r="C51" s="8"/>
      <c r="D51" s="3"/>
      <c r="E51" s="18"/>
    </row>
    <row r="52" spans="1:8" ht="9" customHeight="1" thickBot="1" x14ac:dyDescent="0.25">
      <c r="A52" s="26" t="s">
        <v>87</v>
      </c>
      <c r="B52" s="27"/>
      <c r="C52" s="27"/>
      <c r="D52" s="28"/>
      <c r="E52" s="18"/>
    </row>
    <row r="53" spans="1:8" ht="9" customHeight="1" x14ac:dyDescent="0.15">
      <c r="A53" s="6" t="s">
        <v>88</v>
      </c>
      <c r="B53" s="6" t="s">
        <v>89</v>
      </c>
      <c r="C53" s="9" t="s">
        <v>90</v>
      </c>
      <c r="D53" s="12">
        <v>97.128</v>
      </c>
      <c r="E53" s="18">
        <f t="shared" si="0"/>
        <v>111.6972</v>
      </c>
      <c r="F53" s="36">
        <f t="shared" ref="F53:F92" si="4">E53*1.25</f>
        <v>139.6215</v>
      </c>
      <c r="H53" s="36">
        <f>F53</f>
        <v>139.6215</v>
      </c>
    </row>
    <row r="54" spans="1:8" ht="9" customHeight="1" x14ac:dyDescent="0.15">
      <c r="A54" s="1" t="s">
        <v>91</v>
      </c>
      <c r="B54" s="1" t="s">
        <v>92</v>
      </c>
      <c r="C54" s="10" t="s">
        <v>93</v>
      </c>
      <c r="D54" s="12">
        <v>291.52800000000002</v>
      </c>
      <c r="E54" s="18">
        <f t="shared" si="0"/>
        <v>335.25720000000001</v>
      </c>
      <c r="F54" s="36">
        <f t="shared" si="4"/>
        <v>419.07150000000001</v>
      </c>
      <c r="H54" s="36">
        <f t="shared" ref="H54:H92" si="5">F54</f>
        <v>419.07150000000001</v>
      </c>
    </row>
    <row r="55" spans="1:8" ht="9" customHeight="1" x14ac:dyDescent="0.15">
      <c r="A55" s="1" t="s">
        <v>94</v>
      </c>
      <c r="B55" s="1" t="s">
        <v>4</v>
      </c>
      <c r="C55" s="10" t="s">
        <v>95</v>
      </c>
      <c r="D55" s="12">
        <v>281.88</v>
      </c>
      <c r="E55" s="18">
        <f t="shared" si="0"/>
        <v>324.16199999999998</v>
      </c>
      <c r="F55" s="36">
        <f t="shared" si="4"/>
        <v>405.20249999999999</v>
      </c>
      <c r="H55" s="36">
        <f t="shared" si="5"/>
        <v>405.20249999999999</v>
      </c>
    </row>
    <row r="56" spans="1:8" ht="9" customHeight="1" x14ac:dyDescent="0.15">
      <c r="A56" s="1" t="s">
        <v>96</v>
      </c>
      <c r="B56" s="1" t="s">
        <v>4</v>
      </c>
      <c r="C56" s="10" t="s">
        <v>97</v>
      </c>
      <c r="D56" s="12">
        <v>281.88</v>
      </c>
      <c r="E56" s="18">
        <f t="shared" si="0"/>
        <v>324.16199999999998</v>
      </c>
      <c r="F56" s="36">
        <f t="shared" si="4"/>
        <v>405.20249999999999</v>
      </c>
      <c r="H56" s="36">
        <f t="shared" si="5"/>
        <v>405.20249999999999</v>
      </c>
    </row>
    <row r="57" spans="1:8" ht="9" customHeight="1" x14ac:dyDescent="0.15">
      <c r="A57" s="1" t="s">
        <v>98</v>
      </c>
      <c r="B57" s="1" t="s">
        <v>4</v>
      </c>
      <c r="C57" s="10" t="s">
        <v>99</v>
      </c>
      <c r="D57" s="12">
        <v>281.88</v>
      </c>
      <c r="E57" s="18">
        <f t="shared" si="0"/>
        <v>324.16199999999998</v>
      </c>
      <c r="F57" s="36">
        <f t="shared" si="4"/>
        <v>405.20249999999999</v>
      </c>
      <c r="H57" s="36">
        <f t="shared" si="5"/>
        <v>405.20249999999999</v>
      </c>
    </row>
    <row r="58" spans="1:8" ht="9" customHeight="1" x14ac:dyDescent="0.15">
      <c r="A58" s="1" t="s">
        <v>100</v>
      </c>
      <c r="B58" s="1" t="s">
        <v>4</v>
      </c>
      <c r="C58" s="10" t="s">
        <v>101</v>
      </c>
      <c r="D58" s="12">
        <v>445.5</v>
      </c>
      <c r="E58" s="18">
        <f t="shared" si="0"/>
        <v>512.32499999999993</v>
      </c>
      <c r="F58" s="36">
        <f t="shared" si="4"/>
        <v>640.40624999999989</v>
      </c>
      <c r="H58" s="36">
        <f t="shared" si="5"/>
        <v>640.40624999999989</v>
      </c>
    </row>
    <row r="59" spans="1:8" ht="9" customHeight="1" x14ac:dyDescent="0.15">
      <c r="A59" s="1" t="s">
        <v>102</v>
      </c>
      <c r="B59" s="1" t="s">
        <v>4</v>
      </c>
      <c r="C59" s="10" t="s">
        <v>103</v>
      </c>
      <c r="D59" s="12">
        <v>550.80000000000007</v>
      </c>
      <c r="E59" s="18">
        <f t="shared" si="0"/>
        <v>633.42000000000007</v>
      </c>
      <c r="F59" s="36">
        <f t="shared" si="4"/>
        <v>791.77500000000009</v>
      </c>
      <c r="H59" s="36">
        <f t="shared" si="5"/>
        <v>791.77500000000009</v>
      </c>
    </row>
    <row r="60" spans="1:8" ht="9" customHeight="1" x14ac:dyDescent="0.15">
      <c r="A60" s="1" t="s">
        <v>91</v>
      </c>
      <c r="B60" s="1" t="s">
        <v>4</v>
      </c>
      <c r="C60" s="10" t="s">
        <v>104</v>
      </c>
      <c r="D60" s="12">
        <v>48.528000000000006</v>
      </c>
      <c r="E60" s="18">
        <f t="shared" si="0"/>
        <v>55.807200000000002</v>
      </c>
      <c r="F60" s="36">
        <f t="shared" si="4"/>
        <v>69.759</v>
      </c>
      <c r="H60" s="36">
        <f t="shared" si="5"/>
        <v>69.759</v>
      </c>
    </row>
    <row r="61" spans="1:8" ht="9" customHeight="1" x14ac:dyDescent="0.15">
      <c r="A61" s="1" t="s">
        <v>105</v>
      </c>
      <c r="B61" s="1" t="s">
        <v>4</v>
      </c>
      <c r="C61" s="10" t="s">
        <v>106</v>
      </c>
      <c r="D61" s="12">
        <v>20.988</v>
      </c>
      <c r="E61" s="18">
        <f t="shared" si="0"/>
        <v>24.136199999999999</v>
      </c>
      <c r="F61" s="36">
        <f t="shared" si="4"/>
        <v>30.170249999999999</v>
      </c>
      <c r="H61" s="36">
        <f t="shared" si="5"/>
        <v>30.170249999999999</v>
      </c>
    </row>
    <row r="62" spans="1:8" ht="9" customHeight="1" x14ac:dyDescent="0.15">
      <c r="A62" s="1" t="s">
        <v>107</v>
      </c>
      <c r="B62" s="1" t="s">
        <v>4</v>
      </c>
      <c r="C62" s="10" t="s">
        <v>108</v>
      </c>
      <c r="D62" s="12">
        <v>55.007999999999996</v>
      </c>
      <c r="E62" s="18">
        <f t="shared" si="0"/>
        <v>63.259199999999993</v>
      </c>
      <c r="F62" s="36">
        <f t="shared" si="4"/>
        <v>79.073999999999984</v>
      </c>
      <c r="H62" s="36">
        <f t="shared" si="5"/>
        <v>79.073999999999984</v>
      </c>
    </row>
    <row r="63" spans="1:8" ht="9" customHeight="1" x14ac:dyDescent="0.15">
      <c r="A63" s="1" t="s">
        <v>109</v>
      </c>
      <c r="B63" s="1" t="s">
        <v>4</v>
      </c>
      <c r="C63" s="10" t="s">
        <v>110</v>
      </c>
      <c r="D63" s="12">
        <v>108.468</v>
      </c>
      <c r="E63" s="18">
        <f t="shared" si="0"/>
        <v>124.73819999999999</v>
      </c>
      <c r="F63" s="36">
        <f t="shared" si="4"/>
        <v>155.92274999999998</v>
      </c>
      <c r="H63" s="36">
        <f t="shared" si="5"/>
        <v>155.92274999999998</v>
      </c>
    </row>
    <row r="64" spans="1:8" ht="9" customHeight="1" x14ac:dyDescent="0.15">
      <c r="A64" s="1" t="s">
        <v>111</v>
      </c>
      <c r="B64" s="1" t="s">
        <v>4</v>
      </c>
      <c r="C64" s="10" t="s">
        <v>112</v>
      </c>
      <c r="D64" s="12">
        <v>291.52800000000002</v>
      </c>
      <c r="E64" s="18">
        <f t="shared" si="0"/>
        <v>335.25720000000001</v>
      </c>
      <c r="F64" s="36">
        <f t="shared" si="4"/>
        <v>419.07150000000001</v>
      </c>
      <c r="H64" s="36">
        <f t="shared" si="5"/>
        <v>419.07150000000001</v>
      </c>
    </row>
    <row r="65" spans="1:8" ht="9.9499999999999993" customHeight="1" thickBot="1" x14ac:dyDescent="0.2">
      <c r="A65" s="5" t="s">
        <v>113</v>
      </c>
      <c r="B65" s="5" t="s">
        <v>4</v>
      </c>
      <c r="C65" s="11" t="s">
        <v>114</v>
      </c>
      <c r="D65" s="12">
        <v>24.228000000000002</v>
      </c>
      <c r="E65" s="18">
        <f t="shared" si="0"/>
        <v>27.862199999999998</v>
      </c>
      <c r="F65" s="36">
        <f t="shared" si="4"/>
        <v>34.827749999999995</v>
      </c>
      <c r="H65" s="36">
        <f t="shared" si="5"/>
        <v>34.827749999999995</v>
      </c>
    </row>
    <row r="66" spans="1:8" ht="11.1" customHeight="1" thickBot="1" x14ac:dyDescent="0.25">
      <c r="A66" s="26" t="s">
        <v>26</v>
      </c>
      <c r="B66" s="27"/>
      <c r="C66" s="27"/>
      <c r="D66" s="29"/>
      <c r="E66" s="18"/>
      <c r="F66" s="36"/>
      <c r="H66" s="36"/>
    </row>
    <row r="67" spans="1:8" ht="9" customHeight="1" x14ac:dyDescent="0.15">
      <c r="A67" s="6" t="s">
        <v>115</v>
      </c>
      <c r="B67" s="6" t="s">
        <v>4</v>
      </c>
      <c r="C67" s="9" t="s">
        <v>116</v>
      </c>
      <c r="D67" s="12">
        <v>22.608000000000001</v>
      </c>
      <c r="E67" s="18">
        <f t="shared" si="0"/>
        <v>25.999199999999998</v>
      </c>
      <c r="F67" s="36">
        <f t="shared" si="4"/>
        <v>32.498999999999995</v>
      </c>
      <c r="H67" s="36">
        <f t="shared" si="5"/>
        <v>32.498999999999995</v>
      </c>
    </row>
    <row r="68" spans="1:8" ht="9" customHeight="1" x14ac:dyDescent="0.15">
      <c r="A68" s="1" t="s">
        <v>117</v>
      </c>
      <c r="B68" s="1" t="s">
        <v>4</v>
      </c>
      <c r="C68" s="10" t="s">
        <v>118</v>
      </c>
      <c r="D68" s="12">
        <v>1295.9280000000001</v>
      </c>
      <c r="E68" s="18">
        <f t="shared" si="0"/>
        <v>1490.3172</v>
      </c>
      <c r="F68" s="36">
        <f t="shared" si="4"/>
        <v>1862.8964999999998</v>
      </c>
      <c r="H68" s="36">
        <f t="shared" si="5"/>
        <v>1862.8964999999998</v>
      </c>
    </row>
    <row r="69" spans="1:8" ht="9" customHeight="1" x14ac:dyDescent="0.15">
      <c r="A69" s="1" t="s">
        <v>119</v>
      </c>
      <c r="B69" s="1" t="s">
        <v>4</v>
      </c>
      <c r="C69" s="10" t="s">
        <v>120</v>
      </c>
      <c r="D69" s="12">
        <v>1295.9280000000001</v>
      </c>
      <c r="E69" s="18">
        <f t="shared" si="0"/>
        <v>1490.3172</v>
      </c>
      <c r="F69" s="36">
        <f t="shared" si="4"/>
        <v>1862.8964999999998</v>
      </c>
      <c r="H69" s="36">
        <f t="shared" si="5"/>
        <v>1862.8964999999998</v>
      </c>
    </row>
    <row r="70" spans="1:8" ht="9" customHeight="1" x14ac:dyDescent="0.15">
      <c r="A70" s="1" t="s">
        <v>121</v>
      </c>
      <c r="B70" s="1" t="s">
        <v>4</v>
      </c>
      <c r="C70" s="10" t="s">
        <v>122</v>
      </c>
      <c r="D70" s="12">
        <v>97.2</v>
      </c>
      <c r="E70" s="18">
        <f t="shared" ref="E70:E92" si="6">D70*1.15</f>
        <v>111.78</v>
      </c>
      <c r="F70" s="36">
        <f t="shared" si="4"/>
        <v>139.72499999999999</v>
      </c>
      <c r="H70" s="36">
        <f t="shared" si="5"/>
        <v>139.72499999999999</v>
      </c>
    </row>
    <row r="71" spans="1:8" ht="9" customHeight="1" x14ac:dyDescent="0.15">
      <c r="A71" s="1" t="s">
        <v>123</v>
      </c>
      <c r="B71" s="1" t="s">
        <v>4</v>
      </c>
      <c r="C71" s="10" t="s">
        <v>124</v>
      </c>
      <c r="D71" s="12">
        <v>647.928</v>
      </c>
      <c r="E71" s="18">
        <f t="shared" si="6"/>
        <v>745.11719999999991</v>
      </c>
      <c r="F71" s="36">
        <f t="shared" si="4"/>
        <v>931.39649999999983</v>
      </c>
      <c r="H71" s="36">
        <f t="shared" si="5"/>
        <v>931.39649999999983</v>
      </c>
    </row>
    <row r="72" spans="1:8" ht="9" customHeight="1" x14ac:dyDescent="0.15">
      <c r="A72" s="1" t="s">
        <v>125</v>
      </c>
      <c r="B72" s="1" t="s">
        <v>4</v>
      </c>
      <c r="C72" s="10" t="s">
        <v>126</v>
      </c>
      <c r="D72" s="12">
        <v>647.928</v>
      </c>
      <c r="E72" s="18">
        <f t="shared" si="6"/>
        <v>745.11719999999991</v>
      </c>
      <c r="F72" s="36">
        <f t="shared" si="4"/>
        <v>931.39649999999983</v>
      </c>
      <c r="H72" s="36">
        <f t="shared" si="5"/>
        <v>931.39649999999983</v>
      </c>
    </row>
    <row r="73" spans="1:8" ht="9" customHeight="1" x14ac:dyDescent="0.15">
      <c r="A73" s="1" t="s">
        <v>29</v>
      </c>
      <c r="B73" s="1" t="s">
        <v>4</v>
      </c>
      <c r="C73" s="10" t="s">
        <v>127</v>
      </c>
      <c r="D73" s="12">
        <v>161.928</v>
      </c>
      <c r="E73" s="18">
        <f t="shared" si="6"/>
        <v>186.21719999999999</v>
      </c>
      <c r="F73" s="36">
        <f t="shared" si="4"/>
        <v>232.7715</v>
      </c>
      <c r="H73" s="36">
        <f t="shared" si="5"/>
        <v>232.7715</v>
      </c>
    </row>
    <row r="74" spans="1:8" ht="9" customHeight="1" x14ac:dyDescent="0.15">
      <c r="A74" s="1" t="s">
        <v>128</v>
      </c>
      <c r="B74" s="1" t="s">
        <v>4</v>
      </c>
      <c r="C74" s="10" t="s">
        <v>129</v>
      </c>
      <c r="D74" s="12">
        <v>315.90000000000003</v>
      </c>
      <c r="E74" s="18">
        <f t="shared" si="6"/>
        <v>363.28500000000003</v>
      </c>
      <c r="F74" s="36">
        <f t="shared" si="4"/>
        <v>454.10625000000005</v>
      </c>
      <c r="H74" s="36">
        <f t="shared" si="5"/>
        <v>454.10625000000005</v>
      </c>
    </row>
    <row r="75" spans="1:8" ht="9" customHeight="1" x14ac:dyDescent="0.15">
      <c r="A75" s="1" t="s">
        <v>130</v>
      </c>
      <c r="B75" s="1" t="s">
        <v>4</v>
      </c>
      <c r="C75" s="10" t="s">
        <v>131</v>
      </c>
      <c r="D75" s="12">
        <v>267.3</v>
      </c>
      <c r="E75" s="18">
        <f t="shared" si="6"/>
        <v>307.39499999999998</v>
      </c>
      <c r="F75" s="36">
        <f t="shared" si="4"/>
        <v>384.24374999999998</v>
      </c>
      <c r="H75" s="36">
        <f t="shared" si="5"/>
        <v>384.24374999999998</v>
      </c>
    </row>
    <row r="76" spans="1:8" ht="9" customHeight="1" x14ac:dyDescent="0.15">
      <c r="A76" s="1" t="s">
        <v>132</v>
      </c>
      <c r="B76" s="1" t="s">
        <v>4</v>
      </c>
      <c r="C76" s="10" t="s">
        <v>133</v>
      </c>
      <c r="D76" s="12">
        <v>299.7</v>
      </c>
      <c r="E76" s="18">
        <f t="shared" si="6"/>
        <v>344.65499999999997</v>
      </c>
      <c r="F76" s="36">
        <f t="shared" si="4"/>
        <v>430.81874999999997</v>
      </c>
      <c r="H76" s="36">
        <f t="shared" si="5"/>
        <v>430.81874999999997</v>
      </c>
    </row>
    <row r="77" spans="1:8" ht="11.1" customHeight="1" thickBot="1" x14ac:dyDescent="0.2">
      <c r="A77" s="5" t="s">
        <v>134</v>
      </c>
      <c r="B77" s="5" t="s">
        <v>4</v>
      </c>
      <c r="C77" s="11" t="s">
        <v>135</v>
      </c>
      <c r="D77" s="12">
        <v>566.928</v>
      </c>
      <c r="E77" s="18">
        <f t="shared" si="6"/>
        <v>651.96719999999993</v>
      </c>
      <c r="F77" s="36">
        <f t="shared" si="4"/>
        <v>814.95899999999995</v>
      </c>
      <c r="H77" s="36">
        <f t="shared" si="5"/>
        <v>814.95899999999995</v>
      </c>
    </row>
    <row r="78" spans="1:8" ht="11.1" customHeight="1" thickBot="1" x14ac:dyDescent="0.25">
      <c r="A78" s="26" t="s">
        <v>136</v>
      </c>
      <c r="B78" s="27"/>
      <c r="C78" s="27"/>
      <c r="D78" s="29"/>
      <c r="E78" s="18"/>
      <c r="F78" s="36"/>
      <c r="H78" s="36"/>
    </row>
    <row r="79" spans="1:8" ht="9" customHeight="1" x14ac:dyDescent="0.15">
      <c r="A79" s="6" t="s">
        <v>137</v>
      </c>
      <c r="B79" s="6" t="s">
        <v>4</v>
      </c>
      <c r="C79" s="9" t="s">
        <v>138</v>
      </c>
      <c r="D79" s="12">
        <v>22.608000000000001</v>
      </c>
      <c r="E79" s="18">
        <f t="shared" si="6"/>
        <v>25.999199999999998</v>
      </c>
      <c r="F79" s="36">
        <f t="shared" si="4"/>
        <v>32.498999999999995</v>
      </c>
      <c r="H79" s="36">
        <f t="shared" si="5"/>
        <v>32.498999999999995</v>
      </c>
    </row>
    <row r="80" spans="1:8" ht="9" customHeight="1" x14ac:dyDescent="0.15">
      <c r="A80" s="1" t="s">
        <v>121</v>
      </c>
      <c r="B80" s="1" t="s">
        <v>4</v>
      </c>
      <c r="C80" s="10" t="s">
        <v>122</v>
      </c>
      <c r="D80" s="12">
        <v>97.2</v>
      </c>
      <c r="E80" s="18">
        <f t="shared" si="6"/>
        <v>111.78</v>
      </c>
      <c r="F80" s="36">
        <f t="shared" si="4"/>
        <v>139.72499999999999</v>
      </c>
      <c r="H80" s="36">
        <f t="shared" si="5"/>
        <v>139.72499999999999</v>
      </c>
    </row>
    <row r="81" spans="1:8" ht="9" customHeight="1" x14ac:dyDescent="0.15">
      <c r="A81" s="1" t="s">
        <v>139</v>
      </c>
      <c r="B81" s="1" t="s">
        <v>4</v>
      </c>
      <c r="C81" s="10" t="s">
        <v>140</v>
      </c>
      <c r="D81" s="12">
        <v>809.928</v>
      </c>
      <c r="E81" s="18">
        <f t="shared" si="6"/>
        <v>931.41719999999998</v>
      </c>
      <c r="F81" s="36">
        <f t="shared" si="4"/>
        <v>1164.2715000000001</v>
      </c>
      <c r="H81" s="36">
        <f t="shared" si="5"/>
        <v>1164.2715000000001</v>
      </c>
    </row>
    <row r="82" spans="1:8" ht="9" customHeight="1" x14ac:dyDescent="0.15">
      <c r="A82" s="1" t="s">
        <v>141</v>
      </c>
      <c r="B82" s="1" t="s">
        <v>4</v>
      </c>
      <c r="C82" s="10" t="s">
        <v>142</v>
      </c>
      <c r="D82" s="12">
        <v>809.928</v>
      </c>
      <c r="E82" s="18">
        <f t="shared" si="6"/>
        <v>931.41719999999998</v>
      </c>
      <c r="F82" s="36">
        <f t="shared" si="4"/>
        <v>1164.2715000000001</v>
      </c>
      <c r="H82" s="36">
        <f t="shared" si="5"/>
        <v>1164.2715000000001</v>
      </c>
    </row>
    <row r="83" spans="1:8" ht="9" customHeight="1" x14ac:dyDescent="0.15">
      <c r="A83" s="1" t="s">
        <v>143</v>
      </c>
      <c r="B83" s="1" t="s">
        <v>4</v>
      </c>
      <c r="C83" s="10" t="s">
        <v>144</v>
      </c>
      <c r="D83" s="12">
        <v>1457.91</v>
      </c>
      <c r="E83" s="18">
        <f t="shared" si="6"/>
        <v>1676.5964999999999</v>
      </c>
      <c r="F83" s="36">
        <f t="shared" si="4"/>
        <v>2095.745625</v>
      </c>
      <c r="H83" s="36">
        <f t="shared" si="5"/>
        <v>2095.745625</v>
      </c>
    </row>
    <row r="84" spans="1:8" ht="9" customHeight="1" x14ac:dyDescent="0.15">
      <c r="A84" s="1" t="s">
        <v>145</v>
      </c>
      <c r="B84" s="1" t="s">
        <v>4</v>
      </c>
      <c r="C84" s="10" t="s">
        <v>146</v>
      </c>
      <c r="D84" s="12">
        <v>1457.91</v>
      </c>
      <c r="E84" s="18">
        <f t="shared" si="6"/>
        <v>1676.5964999999999</v>
      </c>
      <c r="F84" s="36">
        <f t="shared" si="4"/>
        <v>2095.745625</v>
      </c>
      <c r="H84" s="36">
        <f t="shared" si="5"/>
        <v>2095.745625</v>
      </c>
    </row>
    <row r="85" spans="1:8" ht="9" customHeight="1" x14ac:dyDescent="0.15">
      <c r="A85" s="1" t="s">
        <v>134</v>
      </c>
      <c r="B85" s="1" t="s">
        <v>4</v>
      </c>
      <c r="C85" s="10" t="s">
        <v>135</v>
      </c>
      <c r="D85" s="12">
        <v>566.928</v>
      </c>
      <c r="E85" s="18">
        <f t="shared" si="6"/>
        <v>651.96719999999993</v>
      </c>
      <c r="F85" s="36">
        <f t="shared" si="4"/>
        <v>814.95899999999995</v>
      </c>
      <c r="H85" s="36">
        <f t="shared" si="5"/>
        <v>814.95899999999995</v>
      </c>
    </row>
    <row r="86" spans="1:8" ht="9" customHeight="1" x14ac:dyDescent="0.15">
      <c r="A86" s="1" t="s">
        <v>128</v>
      </c>
      <c r="B86" s="1" t="s">
        <v>4</v>
      </c>
      <c r="C86" s="10" t="s">
        <v>147</v>
      </c>
      <c r="D86" s="12">
        <v>283.5</v>
      </c>
      <c r="E86" s="18">
        <f t="shared" si="6"/>
        <v>326.02499999999998</v>
      </c>
      <c r="F86" s="36">
        <f t="shared" si="4"/>
        <v>407.53125</v>
      </c>
      <c r="H86" s="36">
        <f t="shared" si="5"/>
        <v>407.53125</v>
      </c>
    </row>
    <row r="87" spans="1:8" ht="9.9499999999999993" customHeight="1" thickBot="1" x14ac:dyDescent="0.2">
      <c r="A87" s="5" t="s">
        <v>148</v>
      </c>
      <c r="B87" s="5" t="s">
        <v>4</v>
      </c>
      <c r="C87" s="11" t="s">
        <v>149</v>
      </c>
      <c r="D87" s="12">
        <v>210.52799999999999</v>
      </c>
      <c r="E87" s="18">
        <f t="shared" si="6"/>
        <v>242.10719999999998</v>
      </c>
      <c r="F87" s="36">
        <f t="shared" si="4"/>
        <v>302.63399999999996</v>
      </c>
      <c r="H87" s="36">
        <f t="shared" si="5"/>
        <v>302.63399999999996</v>
      </c>
    </row>
    <row r="88" spans="1:8" ht="11.1" customHeight="1" thickBot="1" x14ac:dyDescent="0.25">
      <c r="A88" s="26" t="s">
        <v>150</v>
      </c>
      <c r="B88" s="27"/>
      <c r="C88" s="27"/>
      <c r="D88" s="29"/>
      <c r="E88" s="18"/>
      <c r="F88" s="36"/>
      <c r="H88" s="36"/>
    </row>
    <row r="89" spans="1:8" ht="9" customHeight="1" x14ac:dyDescent="0.15">
      <c r="A89" s="6" t="s">
        <v>151</v>
      </c>
      <c r="B89" s="6" t="s">
        <v>4</v>
      </c>
      <c r="C89" s="9" t="s">
        <v>152</v>
      </c>
      <c r="D89" s="12">
        <v>283.428</v>
      </c>
      <c r="E89" s="18">
        <f t="shared" si="6"/>
        <v>325.94219999999996</v>
      </c>
      <c r="F89" s="36">
        <f t="shared" si="4"/>
        <v>407.42774999999995</v>
      </c>
      <c r="H89" s="36">
        <f t="shared" si="5"/>
        <v>407.42774999999995</v>
      </c>
    </row>
    <row r="90" spans="1:8" ht="9" customHeight="1" x14ac:dyDescent="0.15">
      <c r="A90" s="1" t="s">
        <v>153</v>
      </c>
      <c r="B90" s="1" t="s">
        <v>4</v>
      </c>
      <c r="C90" s="10" t="s">
        <v>154</v>
      </c>
      <c r="D90" s="12">
        <v>56.628</v>
      </c>
      <c r="E90" s="18">
        <f t="shared" si="6"/>
        <v>65.122199999999992</v>
      </c>
      <c r="F90" s="36">
        <f t="shared" si="4"/>
        <v>81.402749999999997</v>
      </c>
      <c r="H90" s="36">
        <f t="shared" si="5"/>
        <v>81.402749999999997</v>
      </c>
    </row>
    <row r="91" spans="1:8" ht="9" customHeight="1" x14ac:dyDescent="0.15">
      <c r="A91" s="1" t="s">
        <v>155</v>
      </c>
      <c r="B91" s="1" t="s">
        <v>4</v>
      </c>
      <c r="C91" s="10" t="s">
        <v>156</v>
      </c>
      <c r="D91" s="12">
        <v>48.528000000000006</v>
      </c>
      <c r="E91" s="18">
        <f t="shared" si="6"/>
        <v>55.807200000000002</v>
      </c>
      <c r="F91" s="36">
        <f t="shared" si="4"/>
        <v>69.759</v>
      </c>
      <c r="H91" s="36">
        <f t="shared" si="5"/>
        <v>69.759</v>
      </c>
    </row>
    <row r="92" spans="1:8" ht="9.6" customHeight="1" x14ac:dyDescent="0.15">
      <c r="A92" s="1" t="s">
        <v>157</v>
      </c>
      <c r="B92" s="1" t="s">
        <v>4</v>
      </c>
      <c r="C92" s="10" t="s">
        <v>158</v>
      </c>
      <c r="D92" s="12">
        <v>27.468</v>
      </c>
      <c r="E92" s="18">
        <f t="shared" si="6"/>
        <v>31.588199999999997</v>
      </c>
      <c r="F92" s="36">
        <f t="shared" si="4"/>
        <v>39.485249999999994</v>
      </c>
      <c r="H92" s="36">
        <f t="shared" si="5"/>
        <v>39.485249999999994</v>
      </c>
    </row>
    <row r="93" spans="1:8" ht="9" customHeight="1" x14ac:dyDescent="0.2">
      <c r="A93" s="25"/>
      <c r="B93" s="25"/>
      <c r="C93" s="25"/>
      <c r="D93" s="25"/>
    </row>
  </sheetData>
  <mergeCells count="16">
    <mergeCell ref="A1:C1"/>
    <mergeCell ref="A2:C2"/>
    <mergeCell ref="A93:D93"/>
    <mergeCell ref="A4:D4"/>
    <mergeCell ref="A15:D15"/>
    <mergeCell ref="A23:D23"/>
    <mergeCell ref="A66:D66"/>
    <mergeCell ref="A28:D28"/>
    <mergeCell ref="A32:D32"/>
    <mergeCell ref="A35:D35"/>
    <mergeCell ref="A52:D52"/>
    <mergeCell ref="A78:D78"/>
    <mergeCell ref="A88:D88"/>
    <mergeCell ref="A50:C50"/>
    <mergeCell ref="A48:D48"/>
    <mergeCell ref="A49:C49"/>
  </mergeCells>
  <pageMargins left="0.7" right="0.7" top="0.75" bottom="0.75" header="0.3" footer="0.3"/>
  <pageSetup paperSize="9" scale="61" fitToHeight="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1</vt:lpstr>
      <vt:lpstr>'Table 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 Woodlock</dc:creator>
  <cp:lastModifiedBy>Leo Curin</cp:lastModifiedBy>
  <cp:lastPrinted>2026-03-23T13:52:34Z</cp:lastPrinted>
  <dcterms:created xsi:type="dcterms:W3CDTF">2025-11-17T08:53:04Z</dcterms:created>
  <dcterms:modified xsi:type="dcterms:W3CDTF">2026-09-23T12:46:46Z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2024-11-01T00:00:00Z</vt:filetime>
  </property>
  <property fmtid="{D5CDD505-2E9C-101B-9397-08002B2CF9AE}" pid="3" name="Creator">
    <vt:lpwstr>Microsoft® Excel® for Microsoft 365</vt:lpwstr>
  </property>
  <property fmtid="{D5CDD505-2E9C-101B-9397-08002B2CF9AE}" pid="4" name="LastSaved">
    <vt:filetime>2025-11-17T00:00:00Z</vt:filetime>
  </property>
  <property fmtid="{D5CDD505-2E9C-101B-9397-08002B2CF9AE}" pid="5" name="Producer">
    <vt:lpwstr>Microsoft® Excel® for Microsoft 365</vt:lpwstr>
  </property>
</Properties>
</file>